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<sst xmlns="http://schemas.openxmlformats.org/spreadsheetml/2006/main" count="227" uniqueCount="111">
  <si>
    <r>
      <t>DEPENSES FONCTIONNEMENT</t>
    </r>
  </si>
  <si>
    <r>
      <t>Charges à caractère général</t>
    </r>
  </si>
  <si>
    <t>€</t>
  </si>
  <si>
    <r>
      <t>Charges de personnel</t>
    </r>
  </si>
  <si>
    <t>€</t>
  </si>
  <si>
    <r>
      <t>Atténuations de produits</t>
    </r>
  </si>
  <si>
    <t>€</t>
  </si>
  <si>
    <r>
      <t>Autres charges gestion courante</t>
    </r>
  </si>
  <si>
    <t>€</t>
  </si>
  <si>
    <t>€</t>
  </si>
  <si>
    <r>
      <t>Charges exceptionnelles</t>
    </r>
  </si>
  <si>
    <t>€</t>
  </si>
  <si>
    <r>
      <t>Total des dépenses REELLES</t>
    </r>
  </si>
  <si>
    <t>€</t>
  </si>
  <si>
    <r>
      <t>RECETTES FONCTIONNEMENT</t>
    </r>
  </si>
  <si>
    <r>
      <t>Produits des services</t>
    </r>
  </si>
  <si>
    <t>€</t>
  </si>
  <si>
    <r>
      <t>Dotations et participations</t>
    </r>
  </si>
  <si>
    <r>
      <t>Autres produits</t>
    </r>
  </si>
  <si>
    <r>
      <t>Produits exceptionnels</t>
    </r>
  </si>
  <si>
    <r>
      <t>Total des recettes REELLES</t>
    </r>
  </si>
  <si>
    <t>€</t>
  </si>
  <si>
    <t>Epargne Brute</t>
  </si>
  <si>
    <r>
      <t>Remboursement de capital</t>
    </r>
  </si>
  <si>
    <t>Epargne nette</t>
  </si>
  <si>
    <t>Dépenses réelles d’investissement</t>
  </si>
  <si>
    <t>Recettes réelles d’investissement</t>
  </si>
  <si>
    <t>Besoin de financement des investissements</t>
  </si>
  <si>
    <r>
      <t>Emprunts nouveaux</t>
    </r>
  </si>
  <si>
    <r>
      <t>Variation du Fonds de roulement</t>
    </r>
  </si>
  <si>
    <t>Fonds de roulement en fin d’exercice</t>
  </si>
  <si>
    <t>€</t>
  </si>
  <si>
    <t>€</t>
  </si>
  <si>
    <r>
      <t>Autres charges gestion courantes</t>
    </r>
  </si>
  <si>
    <t>€</t>
  </si>
  <si>
    <r>
      <t>Charges financières</t>
    </r>
  </si>
  <si>
    <t>€</t>
  </si>
  <si>
    <t>€</t>
  </si>
  <si>
    <t>€</t>
  </si>
  <si>
    <t>€</t>
  </si>
  <si>
    <t>€</t>
  </si>
  <si>
    <t>€</t>
  </si>
  <si>
    <t>€</t>
  </si>
  <si>
    <t>€</t>
  </si>
  <si>
    <t>Epargne Brute</t>
  </si>
  <si>
    <t>€</t>
  </si>
  <si>
    <t>€</t>
  </si>
  <si>
    <t>Epargne nette</t>
  </si>
  <si>
    <t>€</t>
  </si>
  <si>
    <t>Dépenses réelles d’investissement</t>
  </si>
  <si>
    <t>€</t>
  </si>
  <si>
    <t>€</t>
  </si>
  <si>
    <t>Besoin de financement des investissements</t>
  </si>
  <si>
    <t>€</t>
  </si>
  <si>
    <r>
      <t>Variation du Fonds de roulement</t>
    </r>
  </si>
  <si>
    <t>€</t>
  </si>
  <si>
    <t>Fonds de roulement en fin d’exercice</t>
  </si>
  <si>
    <t>€</t>
  </si>
  <si>
    <r>
      <t>DEPENSES DE FONCTIONNEMENT</t>
    </r>
  </si>
  <si>
    <r>
      <t>RECETTES DE FONCTIONNEMENT</t>
    </r>
  </si>
  <si>
    <r>
      <t>Epargne Brute</t>
    </r>
  </si>
  <si>
    <t>€</t>
  </si>
  <si>
    <r>
      <t>Epargne nette</t>
    </r>
  </si>
  <si>
    <r>
      <t>Dépenses réelles d’investissement</t>
    </r>
  </si>
  <si>
    <r>
      <t>Recettes réelles d’investissement</t>
    </r>
  </si>
  <si>
    <r>
      <t>Besoin financement des investissements</t>
    </r>
  </si>
  <si>
    <r>
      <t>Variation du Fonds de roulement***</t>
    </r>
  </si>
  <si>
    <r>
      <t>Fonds de roulement en fin d’exercice</t>
    </r>
  </si>
  <si>
    <r>
      <t>Variation du Fonds de roulement***</t>
    </r>
  </si>
  <si>
    <t>€</t>
  </si>
  <si>
    <t>€</t>
  </si>
  <si>
    <t>€</t>
  </si>
  <si>
    <r>
      <t>DEPENSES Fonctionnement</t>
    </r>
  </si>
  <si>
    <r>
      <t>Autres charges de gestion courante</t>
    </r>
  </si>
  <si>
    <r>
      <t>Dont part SMMO</t>
    </r>
  </si>
  <si>
    <r>
      <t>Dont sub OT</t>
    </r>
  </si>
  <si>
    <r>
      <t>Dont Art et Muz</t>
    </r>
  </si>
  <si>
    <r>
      <t>Dont SMIX 2 Lacs</t>
    </r>
  </si>
  <si>
    <r>
      <t>Total des dépenses réelles</t>
    </r>
  </si>
  <si>
    <r>
      <t>RECETTES Fonctionnement</t>
    </r>
  </si>
  <si>
    <r>
      <t>Impôts et taxes</t>
    </r>
  </si>
  <si>
    <r>
      <t>Produits financiers</t>
    </r>
  </si>
  <si>
    <r>
      <t>Total des recettes réelles</t>
    </r>
  </si>
  <si>
    <r>
      <t>Dépenses réelles d’investissement</t>
    </r>
  </si>
  <si>
    <r>
      <t>Besoin de financement des investissements</t>
    </r>
  </si>
  <si>
    <t>Variation du Fonds de roulement***</t>
  </si>
  <si>
    <r>
      <t>Fonds. de roulement en fin d’exercice</t>
    </r>
  </si>
  <si>
    <t>Provisions</t>
  </si>
  <si>
    <t xml:space="preserve"> Produits des services</t>
  </si>
  <si>
    <t>Produits exceptionnels</t>
  </si>
  <si>
    <t>Charges à caractère général</t>
  </si>
  <si>
    <t>Autres charges (regul TVA)</t>
  </si>
  <si>
    <t>Charges exceptionnelles</t>
  </si>
  <si>
    <t>Produits des services</t>
  </si>
  <si>
    <t>Autres charges</t>
  </si>
  <si>
    <t>Charges financières</t>
  </si>
  <si>
    <t>Dotations et Participations</t>
  </si>
  <si>
    <t>Dont taxe de séjour</t>
  </si>
  <si>
    <t>Dont DGF+Dotation Touristique</t>
  </si>
  <si>
    <t>Reprises sur provisions</t>
  </si>
  <si>
    <t>Charges financières (dont ICNE)</t>
  </si>
  <si>
    <t>Recettes réelles d’investissement sauf 1068</t>
  </si>
  <si>
    <t xml:space="preserve">Reprises provisions </t>
  </si>
  <si>
    <t>Produits financiers</t>
  </si>
  <si>
    <t>Compte administratif 2023 – Assainissement</t>
  </si>
  <si>
    <t>Compte administratif 2023 – Gestion des déchets et environnement</t>
  </si>
  <si>
    <t>Compte administratif 2023 – MAISON DE SANTE OYE ET PALLET</t>
  </si>
  <si>
    <t>Compte administratif 2023– ZAE les Longevilles Mont d'Or</t>
  </si>
  <si>
    <t>Compte administratif 2023 – Budget Général</t>
  </si>
  <si>
    <r>
      <t>Recettes réelles d’investissement</t>
    </r>
    <r>
      <rPr>
        <sz val="10"/>
        <color indexed="11"/>
        <rFont val="Arial"/>
        <family val="2"/>
      </rPr>
      <t xml:space="preserve"> SAUF 1068</t>
    </r>
  </si>
  <si>
    <t>Atténuations de charges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</si>
</sst>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00.00"/>
    <numFmt numFmtId="175" formatCode="#,##0.0\ &quot;€&quot;;[Red]\-#,##0.0\ &quot;€&quot;"/>
    <numFmt numFmtId="176" formatCode="[$-40C]dddd\ d\ mmmm\ yyyy"/>
    <numFmt numFmtId="177" formatCode="_(* #,##0.000_);_(* \(#,##0.000\);_(* &quot;-&quot;??_);_(@_)"/>
    <numFmt numFmtId="178" formatCode="#,##0.00_ ;[Red]\-#,##0.00\ "/>
    <numFmt numFmtId="179" formatCode="0.00_ ;[Red]\-0.00\ "/>
    <numFmt numFmtId="180" formatCode="00000"/>
    <numFmt numFmtId="181" formatCode="_(* #,##0.0_);_(* \(#,##0.0\);_(* &quot;-&quot;??_);_(@_)"/>
    <numFmt numFmtId="182" formatCode="_(* #,##0_);_(* \(#,##0\);_(* &quot;-&quot;??_);_(@_)"/>
    <numFmt numFmtId="183" formatCode="0.0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3.5"/>
      <color indexed="8"/>
      <name val="Calibri"/>
      <family val="0"/>
    </font>
    <font>
      <b/>
      <sz val="5"/>
      <color indexed="8"/>
      <name val="Bookman Old Style"/>
      <family val="0"/>
    </font>
    <font>
      <sz val="10.5"/>
      <color indexed="8"/>
      <name val="Calibri"/>
      <family val="0"/>
    </font>
    <font>
      <sz val="5"/>
      <color indexed="8"/>
      <name val="Bookman Old Style"/>
      <family val="0"/>
    </font>
    <font>
      <b/>
      <sz val="10.5"/>
      <color indexed="8"/>
      <name val="Calibri"/>
      <family val="0"/>
    </font>
    <font>
      <b/>
      <sz val="13"/>
      <color indexed="8"/>
      <name val="Calibri"/>
      <family val="0"/>
    </font>
    <font>
      <i/>
      <sz val="10.5"/>
      <color indexed="8"/>
      <name val="Calibri"/>
      <family val="0"/>
    </font>
    <font>
      <i/>
      <sz val="5"/>
      <color indexed="8"/>
      <name val="Bookman Old Style"/>
      <family val="0"/>
    </font>
    <font>
      <sz val="10"/>
      <color indexed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11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rgb="FFFF0000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33" borderId="10" xfId="0" applyFont="1" applyFill="1" applyBorder="1" applyAlignment="1">
      <alignment horizontal="left" vertical="top"/>
    </xf>
    <xf numFmtId="0" fontId="0" fillId="34" borderId="10" xfId="0" applyFont="1" applyFill="1" applyBorder="1" applyAlignment="1">
      <alignment horizontal="left" vertical="top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73" fontId="0" fillId="0" borderId="0" xfId="1" applyFont="1" applyAlignment="1">
      <alignment vertical="center"/>
    </xf>
    <xf numFmtId="0" fontId="0" fillId="35" borderId="11" xfId="0" applyFont="1" applyFill="1" applyBorder="1" applyAlignment="1">
      <alignment horizontal="left" vertical="top"/>
    </xf>
    <xf numFmtId="0" fontId="0" fillId="35" borderId="12" xfId="0" applyFont="1" applyFill="1" applyBorder="1" applyAlignment="1">
      <alignment horizontal="left" vertical="top"/>
    </xf>
    <xf numFmtId="0" fontId="0" fillId="35" borderId="10" xfId="0" applyFont="1" applyFill="1" applyBorder="1" applyAlignment="1">
      <alignment horizontal="left" vertical="top"/>
    </xf>
    <xf numFmtId="173" fontId="0" fillId="0" borderId="0" xfId="1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4" fontId="0" fillId="35" borderId="12" xfId="1" applyNumberFormat="1" applyFont="1" applyFill="1" applyBorder="1" applyAlignment="1">
      <alignment vertical="top"/>
    </xf>
    <xf numFmtId="4" fontId="0" fillId="0" borderId="0" xfId="1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0" fillId="35" borderId="12" xfId="1" applyNumberFormat="1" applyFont="1" applyFill="1" applyBorder="1" applyAlignment="1">
      <alignment horizontal="right" vertical="top"/>
    </xf>
    <xf numFmtId="0" fontId="0" fillId="33" borderId="11" xfId="0" applyFont="1" applyFill="1" applyBorder="1" applyAlignment="1">
      <alignment horizontal="left" vertical="top"/>
    </xf>
    <xf numFmtId="0" fontId="0" fillId="35" borderId="12" xfId="0" applyNumberFormat="1" applyFont="1" applyFill="1" applyBorder="1" applyAlignment="1">
      <alignment horizontal="left" vertical="top"/>
    </xf>
    <xf numFmtId="4" fontId="29" fillId="35" borderId="12" xfId="1" applyNumberFormat="1" applyFont="1" applyFill="1" applyBorder="1" applyAlignment="1">
      <alignment horizontal="right" vertical="center"/>
    </xf>
    <xf numFmtId="0" fontId="29" fillId="35" borderId="10" xfId="0" applyFont="1" applyFill="1" applyBorder="1" applyAlignment="1">
      <alignment horizontal="left" vertical="center" wrapText="1"/>
    </xf>
    <xf numFmtId="4" fontId="0" fillId="35" borderId="12" xfId="1" applyNumberFormat="1" applyFont="1" applyFill="1" applyBorder="1" applyAlignment="1">
      <alignment vertical="center"/>
    </xf>
    <xf numFmtId="4" fontId="29" fillId="35" borderId="12" xfId="1" applyNumberFormat="1" applyFont="1" applyFill="1" applyBorder="1" applyAlignment="1">
      <alignment vertical="center"/>
    </xf>
    <xf numFmtId="173" fontId="0" fillId="33" borderId="12" xfId="1" applyFont="1" applyFill="1" applyBorder="1" applyAlignment="1">
      <alignment horizontal="left" vertical="top"/>
    </xf>
    <xf numFmtId="0" fontId="0" fillId="33" borderId="10" xfId="0" applyFont="1" applyFill="1" applyBorder="1" applyAlignment="1">
      <alignment horizontal="left" vertical="top"/>
    </xf>
    <xf numFmtId="0" fontId="0" fillId="33" borderId="12" xfId="0" applyFont="1" applyFill="1" applyBorder="1" applyAlignment="1">
      <alignment horizontal="left" vertical="top"/>
    </xf>
    <xf numFmtId="4" fontId="0" fillId="33" borderId="12" xfId="0" applyNumberFormat="1" applyFont="1" applyFill="1" applyBorder="1" applyAlignment="1">
      <alignment horizontal="right" vertical="top"/>
    </xf>
    <xf numFmtId="0" fontId="0" fillId="34" borderId="11" xfId="0" applyFont="1" applyFill="1" applyBorder="1" applyAlignment="1">
      <alignment horizontal="left" vertical="top"/>
    </xf>
    <xf numFmtId="0" fontId="0" fillId="34" borderId="13" xfId="0" applyFont="1" applyFill="1" applyBorder="1" applyAlignment="1">
      <alignment horizontal="left" vertical="top"/>
    </xf>
    <xf numFmtId="0" fontId="0" fillId="34" borderId="12" xfId="0" applyFont="1" applyFill="1" applyBorder="1" applyAlignment="1">
      <alignment horizontal="left" vertical="top"/>
    </xf>
    <xf numFmtId="0" fontId="0" fillId="36" borderId="12" xfId="0" applyNumberFormat="1" applyFont="1" applyFill="1" applyBorder="1" applyAlignment="1">
      <alignment horizontal="left" vertical="top"/>
    </xf>
    <xf numFmtId="0" fontId="0" fillId="36" borderId="10" xfId="0" applyFont="1" applyFill="1" applyBorder="1" applyAlignment="1">
      <alignment horizontal="left" vertical="top"/>
    </xf>
    <xf numFmtId="0" fontId="30" fillId="0" borderId="0" xfId="0" applyFont="1" applyAlignment="1">
      <alignment horizontal="left" vertical="center"/>
    </xf>
    <xf numFmtId="4" fontId="30" fillId="0" borderId="0" xfId="0" applyNumberFormat="1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173" fontId="30" fillId="0" borderId="0" xfId="1" applyFont="1" applyAlignment="1">
      <alignment horizontal="left" vertical="center"/>
    </xf>
    <xf numFmtId="0" fontId="0" fillId="37" borderId="11" xfId="0" applyFont="1" applyFill="1" applyBorder="1" applyAlignment="1">
      <alignment horizontal="left" vertical="top"/>
    </xf>
    <xf numFmtId="0" fontId="31" fillId="37" borderId="12" xfId="0" applyFont="1" applyFill="1" applyBorder="1" applyAlignment="1">
      <alignment horizontal="right" vertical="center" wrapText="1" indent="14"/>
    </xf>
    <xf numFmtId="173" fontId="0" fillId="37" borderId="12" xfId="1" applyFont="1" applyFill="1" applyBorder="1" applyAlignment="1">
      <alignment horizontal="left" vertical="top"/>
    </xf>
    <xf numFmtId="0" fontId="0" fillId="37" borderId="10" xfId="0" applyFont="1" applyFill="1" applyBorder="1" applyAlignment="1">
      <alignment horizontal="left" vertical="top"/>
    </xf>
    <xf numFmtId="1" fontId="31" fillId="37" borderId="10" xfId="0" applyNumberFormat="1" applyFont="1" applyFill="1" applyBorder="1" applyAlignment="1">
      <alignment horizontal="left" vertical="center" indent="8"/>
    </xf>
    <xf numFmtId="4" fontId="31" fillId="37" borderId="14" xfId="0" applyNumberFormat="1" applyFont="1" applyFill="1" applyBorder="1" applyAlignment="1">
      <alignment horizontal="left" vertical="center" wrapText="1"/>
    </xf>
    <xf numFmtId="173" fontId="31" fillId="37" borderId="12" xfId="1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left" vertical="center" wrapText="1"/>
    </xf>
    <xf numFmtId="4" fontId="31" fillId="37" borderId="10" xfId="0" applyNumberFormat="1" applyFont="1" applyFill="1" applyBorder="1" applyAlignment="1">
      <alignment horizontal="left" vertical="center" wrapText="1"/>
    </xf>
    <xf numFmtId="0" fontId="30" fillId="37" borderId="11" xfId="0" applyFont="1" applyFill="1" applyBorder="1" applyAlignment="1">
      <alignment horizontal="left" vertical="center" wrapText="1"/>
    </xf>
    <xf numFmtId="0" fontId="0" fillId="37" borderId="10" xfId="0" applyFont="1" applyFill="1" applyBorder="1" applyAlignment="1">
      <alignment horizontal="left" vertical="top"/>
    </xf>
    <xf numFmtId="1" fontId="29" fillId="37" borderId="11" xfId="0" applyNumberFormat="1" applyFont="1" applyFill="1" applyBorder="1" applyAlignment="1">
      <alignment horizontal="center" vertical="center"/>
    </xf>
    <xf numFmtId="173" fontId="30" fillId="37" borderId="12" xfId="1" applyFont="1" applyFill="1" applyBorder="1" applyAlignment="1">
      <alignment horizontal="center" vertical="center"/>
    </xf>
    <xf numFmtId="0" fontId="29" fillId="37" borderId="10" xfId="0" applyFont="1" applyFill="1" applyBorder="1" applyAlignment="1">
      <alignment horizontal="left" vertical="center" wrapText="1"/>
    </xf>
    <xf numFmtId="1" fontId="0" fillId="37" borderId="11" xfId="0" applyNumberFormat="1" applyFont="1" applyFill="1" applyBorder="1" applyAlignment="1">
      <alignment horizontal="center" vertical="center"/>
    </xf>
    <xf numFmtId="173" fontId="30" fillId="37" borderId="11" xfId="1" applyFont="1" applyFill="1" applyBorder="1" applyAlignment="1">
      <alignment horizontal="left" vertical="center" wrapText="1"/>
    </xf>
    <xf numFmtId="173" fontId="30" fillId="37" borderId="12" xfId="1" applyFont="1" applyFill="1" applyBorder="1" applyAlignment="1">
      <alignment horizontal="left" vertical="center" wrapText="1"/>
    </xf>
    <xf numFmtId="4" fontId="30" fillId="37" borderId="12" xfId="1" applyNumberFormat="1" applyFont="1" applyFill="1" applyBorder="1" applyAlignment="1">
      <alignment horizontal="right" vertical="center"/>
    </xf>
    <xf numFmtId="7" fontId="29" fillId="37" borderId="10" xfId="0" applyNumberFormat="1" applyFont="1" applyFill="1" applyBorder="1" applyAlignment="1">
      <alignment horizontal="left" vertical="center"/>
    </xf>
    <xf numFmtId="173" fontId="31" fillId="37" borderId="11" xfId="1" applyFont="1" applyFill="1" applyBorder="1" applyAlignment="1">
      <alignment horizontal="left" vertical="center" wrapText="1"/>
    </xf>
    <xf numFmtId="173" fontId="31" fillId="37" borderId="12" xfId="1" applyFont="1" applyFill="1" applyBorder="1" applyAlignment="1">
      <alignment horizontal="left" vertical="center" wrapText="1"/>
    </xf>
    <xf numFmtId="4" fontId="31" fillId="37" borderId="12" xfId="1" applyNumberFormat="1" applyFont="1" applyFill="1" applyBorder="1" applyAlignment="1">
      <alignment horizontal="right" vertical="center"/>
    </xf>
    <xf numFmtId="7" fontId="0" fillId="37" borderId="10" xfId="0" applyNumberFormat="1" applyFont="1" applyFill="1" applyBorder="1" applyAlignment="1">
      <alignment horizontal="left" vertical="center"/>
    </xf>
    <xf numFmtId="4" fontId="0" fillId="37" borderId="12" xfId="1" applyNumberFormat="1" applyFont="1" applyFill="1" applyBorder="1" applyAlignment="1">
      <alignment horizontal="right" vertical="center"/>
    </xf>
    <xf numFmtId="0" fontId="31" fillId="33" borderId="12" xfId="0" applyFont="1" applyFill="1" applyBorder="1" applyAlignment="1">
      <alignment horizontal="right" vertical="center" wrapText="1" indent="14"/>
    </xf>
    <xf numFmtId="1" fontId="31" fillId="33" borderId="10" xfId="0" applyNumberFormat="1" applyFont="1" applyFill="1" applyBorder="1" applyAlignment="1">
      <alignment horizontal="left" vertical="center" indent="8"/>
    </xf>
    <xf numFmtId="4" fontId="31" fillId="33" borderId="14" xfId="0" applyNumberFormat="1" applyFont="1" applyFill="1" applyBorder="1" applyAlignment="1">
      <alignment horizontal="left" vertical="center" wrapText="1"/>
    </xf>
    <xf numFmtId="1" fontId="0" fillId="33" borderId="11" xfId="0" applyNumberFormat="1" applyFont="1" applyFill="1" applyBorder="1" applyAlignment="1">
      <alignment horizontal="center" vertical="center"/>
    </xf>
    <xf numFmtId="173" fontId="31" fillId="33" borderId="12" xfId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4" fontId="31" fillId="33" borderId="10" xfId="0" applyNumberFormat="1" applyFont="1" applyFill="1" applyBorder="1" applyAlignment="1">
      <alignment horizontal="left" vertical="center" wrapText="1"/>
    </xf>
    <xf numFmtId="0" fontId="30" fillId="33" borderId="11" xfId="0" applyFont="1" applyFill="1" applyBorder="1" applyAlignment="1">
      <alignment horizontal="left" vertical="center" wrapText="1"/>
    </xf>
    <xf numFmtId="1" fontId="29" fillId="33" borderId="11" xfId="0" applyNumberFormat="1" applyFont="1" applyFill="1" applyBorder="1" applyAlignment="1">
      <alignment horizontal="center" vertical="center"/>
    </xf>
    <xf numFmtId="173" fontId="30" fillId="33" borderId="12" xfId="1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left" vertical="center" wrapText="1"/>
    </xf>
    <xf numFmtId="1" fontId="30" fillId="33" borderId="12" xfId="0" applyNumberFormat="1" applyFont="1" applyFill="1" applyBorder="1" applyAlignment="1">
      <alignment horizontal="right" vertical="center"/>
    </xf>
    <xf numFmtId="4" fontId="29" fillId="33" borderId="12" xfId="1" applyNumberFormat="1" applyFont="1" applyFill="1" applyBorder="1" applyAlignment="1">
      <alignment horizontal="right" vertical="center"/>
    </xf>
    <xf numFmtId="0" fontId="31" fillId="33" borderId="11" xfId="0" applyFont="1" applyFill="1" applyBorder="1" applyAlignment="1">
      <alignment horizontal="left" vertical="center" wrapText="1"/>
    </xf>
    <xf numFmtId="1" fontId="31" fillId="33" borderId="12" xfId="0" applyNumberFormat="1" applyFont="1" applyFill="1" applyBorder="1" applyAlignment="1">
      <alignment horizontal="right" vertical="center"/>
    </xf>
    <xf numFmtId="4" fontId="0" fillId="33" borderId="12" xfId="1" applyNumberFormat="1" applyFont="1" applyFill="1" applyBorder="1" applyAlignment="1">
      <alignment horizontal="right" vertical="center"/>
    </xf>
    <xf numFmtId="0" fontId="31" fillId="33" borderId="11" xfId="0" applyFont="1" applyFill="1" applyBorder="1" applyAlignment="1">
      <alignment horizontal="left" vertical="center" wrapText="1"/>
    </xf>
    <xf numFmtId="0" fontId="31" fillId="33" borderId="12" xfId="0" applyFont="1" applyFill="1" applyBorder="1" applyAlignment="1">
      <alignment horizontal="left" vertical="center" wrapText="1"/>
    </xf>
    <xf numFmtId="4" fontId="31" fillId="33" borderId="12" xfId="1" applyNumberFormat="1" applyFont="1" applyFill="1" applyBorder="1" applyAlignment="1">
      <alignment horizontal="right" vertical="center"/>
    </xf>
    <xf numFmtId="0" fontId="30" fillId="33" borderId="11" xfId="0" applyFont="1" applyFill="1" applyBorder="1" applyAlignment="1">
      <alignment horizontal="left" vertical="center" wrapText="1"/>
    </xf>
    <xf numFmtId="0" fontId="30" fillId="33" borderId="12" xfId="0" applyFont="1" applyFill="1" applyBorder="1" applyAlignment="1">
      <alignment horizontal="left" vertical="center" wrapText="1"/>
    </xf>
    <xf numFmtId="4" fontId="30" fillId="33" borderId="12" xfId="1" applyNumberFormat="1" applyFont="1" applyFill="1" applyBorder="1" applyAlignment="1">
      <alignment horizontal="right" vertical="center"/>
    </xf>
    <xf numFmtId="4" fontId="29" fillId="0" borderId="0" xfId="0" applyNumberFormat="1" applyFont="1" applyAlignment="1">
      <alignment horizontal="left" vertical="center"/>
    </xf>
    <xf numFmtId="173" fontId="29" fillId="0" borderId="0" xfId="1" applyFont="1" applyAlignment="1">
      <alignment horizontal="left" vertical="center"/>
    </xf>
    <xf numFmtId="0" fontId="0" fillId="35" borderId="12" xfId="0" applyFont="1" applyFill="1" applyBorder="1" applyAlignment="1">
      <alignment horizontal="left" vertical="center" wrapText="1" indent="3"/>
    </xf>
    <xf numFmtId="182" fontId="0" fillId="35" borderId="15" xfId="1" applyNumberFormat="1" applyFont="1" applyFill="1" applyBorder="1" applyAlignment="1">
      <alignment horizontal="right" vertical="center" wrapText="1"/>
    </xf>
    <xf numFmtId="4" fontId="0" fillId="35" borderId="16" xfId="0" applyNumberFormat="1" applyFont="1" applyFill="1" applyBorder="1" applyAlignment="1">
      <alignment vertical="center" wrapText="1"/>
    </xf>
    <xf numFmtId="2" fontId="0" fillId="35" borderId="11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 wrapText="1"/>
    </xf>
    <xf numFmtId="182" fontId="0" fillId="35" borderId="10" xfId="1" applyNumberFormat="1" applyFont="1" applyFill="1" applyBorder="1" applyAlignment="1">
      <alignment horizontal="right" vertical="center" wrapText="1"/>
    </xf>
    <xf numFmtId="4" fontId="0" fillId="35" borderId="0" xfId="0" applyNumberFormat="1" applyFont="1" applyFill="1" applyBorder="1" applyAlignment="1">
      <alignment vertical="center" wrapText="1"/>
    </xf>
    <xf numFmtId="2" fontId="0" fillId="35" borderId="17" xfId="0" applyNumberFormat="1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left" vertical="center" wrapText="1"/>
    </xf>
    <xf numFmtId="1" fontId="29" fillId="35" borderId="18" xfId="0" applyNumberFormat="1" applyFont="1" applyFill="1" applyBorder="1" applyAlignment="1">
      <alignment horizontal="right" vertical="center"/>
    </xf>
    <xf numFmtId="2" fontId="29" fillId="35" borderId="17" xfId="0" applyNumberFormat="1" applyFont="1" applyFill="1" applyBorder="1" applyAlignment="1">
      <alignment horizontal="center" vertical="center"/>
    </xf>
    <xf numFmtId="0" fontId="29" fillId="35" borderId="15" xfId="0" applyFont="1" applyFill="1" applyBorder="1" applyAlignment="1">
      <alignment horizontal="left" vertical="center" wrapText="1"/>
    </xf>
    <xf numFmtId="0" fontId="0" fillId="35" borderId="15" xfId="0" applyFont="1" applyFill="1" applyBorder="1" applyAlignment="1">
      <alignment vertical="center"/>
    </xf>
    <xf numFmtId="4" fontId="0" fillId="35" borderId="17" xfId="0" applyNumberFormat="1" applyFont="1" applyFill="1" applyBorder="1" applyAlignment="1">
      <alignment horizontal="left" vertical="center"/>
    </xf>
    <xf numFmtId="0" fontId="0" fillId="35" borderId="10" xfId="0" applyFont="1" applyFill="1" applyBorder="1" applyAlignment="1">
      <alignment vertical="center" wrapText="1"/>
    </xf>
    <xf numFmtId="4" fontId="0" fillId="35" borderId="11" xfId="0" applyNumberFormat="1" applyFont="1" applyFill="1" applyBorder="1" applyAlignment="1">
      <alignment horizontal="left" vertical="center"/>
    </xf>
    <xf numFmtId="4" fontId="29" fillId="35" borderId="11" xfId="0" applyNumberFormat="1" applyFont="1" applyFill="1" applyBorder="1" applyAlignment="1">
      <alignment horizontal="right" vertical="center"/>
    </xf>
    <xf numFmtId="2" fontId="29" fillId="35" borderId="11" xfId="0" applyNumberFormat="1" applyFont="1" applyFill="1" applyBorder="1" applyAlignment="1">
      <alignment horizontal="center" vertical="center"/>
    </xf>
    <xf numFmtId="1" fontId="29" fillId="35" borderId="12" xfId="0" applyNumberFormat="1" applyFont="1" applyFill="1" applyBorder="1" applyAlignment="1">
      <alignment horizontal="right" vertical="center"/>
    </xf>
    <xf numFmtId="0" fontId="0" fillId="35" borderId="11" xfId="0" applyFont="1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left" vertical="center" wrapText="1"/>
    </xf>
    <xf numFmtId="0" fontId="0" fillId="35" borderId="12" xfId="0" applyFont="1" applyFill="1" applyBorder="1" applyAlignment="1">
      <alignment horizontal="left" vertical="center" wrapText="1"/>
    </xf>
    <xf numFmtId="1" fontId="0" fillId="35" borderId="12" xfId="0" applyNumberFormat="1" applyFont="1" applyFill="1" applyBorder="1" applyAlignment="1">
      <alignment horizontal="right" vertical="center"/>
    </xf>
    <xf numFmtId="0" fontId="29" fillId="35" borderId="11" xfId="0" applyFont="1" applyFill="1" applyBorder="1" applyAlignment="1">
      <alignment horizontal="left" vertical="center" wrapText="1"/>
    </xf>
    <xf numFmtId="0" fontId="29" fillId="35" borderId="12" xfId="0" applyFont="1" applyFill="1" applyBorder="1" applyAlignment="1">
      <alignment horizontal="left" vertical="center" wrapText="1"/>
    </xf>
    <xf numFmtId="0" fontId="31" fillId="34" borderId="11" xfId="0" applyFont="1" applyFill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 vertical="center" wrapText="1"/>
    </xf>
    <xf numFmtId="0" fontId="31" fillId="34" borderId="18" xfId="0" applyFont="1" applyFill="1" applyBorder="1" applyAlignment="1">
      <alignment horizontal="center" vertical="center" wrapText="1"/>
    </xf>
    <xf numFmtId="0" fontId="31" fillId="34" borderId="19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vertical="center" wrapText="1"/>
    </xf>
    <xf numFmtId="4" fontId="31" fillId="34" borderId="12" xfId="0" applyNumberFormat="1" applyFont="1" applyFill="1" applyBorder="1" applyAlignment="1">
      <alignment vertical="center" wrapText="1"/>
    </xf>
    <xf numFmtId="0" fontId="0" fillId="34" borderId="13" xfId="0" applyFont="1" applyFill="1" applyBorder="1" applyAlignment="1">
      <alignment horizontal="right" vertical="center" wrapText="1"/>
    </xf>
    <xf numFmtId="173" fontId="31" fillId="34" borderId="18" xfId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30" fillId="34" borderId="11" xfId="0" applyFont="1" applyFill="1" applyBorder="1" applyAlignment="1">
      <alignment horizontal="left" vertical="center" wrapText="1"/>
    </xf>
    <xf numFmtId="7" fontId="30" fillId="34" borderId="10" xfId="0" applyNumberFormat="1" applyFont="1" applyFill="1" applyBorder="1" applyAlignment="1">
      <alignment horizontal="right" vertical="center"/>
    </xf>
    <xf numFmtId="7" fontId="30" fillId="34" borderId="12" xfId="0" applyNumberFormat="1" applyFont="1" applyFill="1" applyBorder="1" applyAlignment="1">
      <alignment horizontal="right" vertical="center"/>
    </xf>
    <xf numFmtId="0" fontId="29" fillId="34" borderId="11" xfId="0" applyFont="1" applyFill="1" applyBorder="1" applyAlignment="1">
      <alignment horizontal="right" vertical="center" wrapText="1"/>
    </xf>
    <xf numFmtId="173" fontId="30" fillId="34" borderId="12" xfId="1" applyFont="1" applyFill="1" applyBorder="1" applyAlignment="1">
      <alignment horizontal="right" vertical="center" wrapText="1"/>
    </xf>
    <xf numFmtId="0" fontId="29" fillId="34" borderId="10" xfId="0" applyFont="1" applyFill="1" applyBorder="1" applyAlignment="1">
      <alignment horizontal="left" vertical="center" wrapText="1"/>
    </xf>
    <xf numFmtId="0" fontId="31" fillId="34" borderId="0" xfId="0" applyFont="1" applyFill="1" applyBorder="1" applyAlignment="1">
      <alignment horizontal="center" vertical="center" wrapText="1"/>
    </xf>
    <xf numFmtId="0" fontId="31" fillId="34" borderId="20" xfId="0" applyFont="1" applyFill="1" applyBorder="1" applyAlignment="1">
      <alignment horizontal="center" vertical="center" wrapText="1"/>
    </xf>
    <xf numFmtId="4" fontId="31" fillId="34" borderId="11" xfId="0" applyNumberFormat="1" applyFont="1" applyFill="1" applyBorder="1" applyAlignment="1">
      <alignment horizontal="left" vertical="center" wrapText="1"/>
    </xf>
    <xf numFmtId="0" fontId="31" fillId="34" borderId="19" xfId="0" applyFont="1" applyFill="1" applyBorder="1" applyAlignment="1">
      <alignment vertical="center" wrapText="1"/>
    </xf>
    <xf numFmtId="4" fontId="31" fillId="34" borderId="13" xfId="0" applyNumberFormat="1" applyFont="1" applyFill="1" applyBorder="1" applyAlignment="1">
      <alignment horizontal="left" vertical="center" wrapText="1"/>
    </xf>
    <xf numFmtId="0" fontId="29" fillId="34" borderId="13" xfId="0" applyFont="1" applyFill="1" applyBorder="1" applyAlignment="1">
      <alignment horizontal="right" vertical="center" wrapText="1"/>
    </xf>
    <xf numFmtId="0" fontId="29" fillId="34" borderId="19" xfId="0" applyFont="1" applyFill="1" applyBorder="1" applyAlignment="1">
      <alignment horizontal="left" vertical="center" wrapText="1"/>
    </xf>
    <xf numFmtId="4" fontId="30" fillId="34" borderId="12" xfId="0" applyNumberFormat="1" applyFont="1" applyFill="1" applyBorder="1" applyAlignment="1">
      <alignment horizontal="right" vertical="center" wrapText="1"/>
    </xf>
    <xf numFmtId="0" fontId="29" fillId="34" borderId="12" xfId="0" applyFont="1" applyFill="1" applyBorder="1" applyAlignment="1">
      <alignment horizontal="right" vertical="center" wrapText="1"/>
    </xf>
    <xf numFmtId="0" fontId="29" fillId="34" borderId="11" xfId="0" applyFont="1" applyFill="1" applyBorder="1" applyAlignment="1">
      <alignment horizontal="left" vertical="center" wrapText="1"/>
    </xf>
    <xf numFmtId="1" fontId="29" fillId="34" borderId="10" xfId="0" applyNumberFormat="1" applyFont="1" applyFill="1" applyBorder="1" applyAlignment="1">
      <alignment horizontal="right" vertical="center"/>
    </xf>
    <xf numFmtId="4" fontId="29" fillId="34" borderId="12" xfId="1" applyNumberFormat="1" applyFont="1" applyFill="1" applyBorder="1" applyAlignment="1">
      <alignment horizontal="right" vertical="center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1" fontId="0" fillId="34" borderId="10" xfId="0" applyNumberFormat="1" applyFont="1" applyFill="1" applyBorder="1" applyAlignment="1">
      <alignment horizontal="right" vertical="center"/>
    </xf>
    <xf numFmtId="4" fontId="0" fillId="34" borderId="12" xfId="1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left" vertical="center" wrapText="1"/>
    </xf>
    <xf numFmtId="0" fontId="29" fillId="34" borderId="17" xfId="0" applyFont="1" applyFill="1" applyBorder="1" applyAlignment="1">
      <alignment horizontal="center" vertical="center" wrapText="1"/>
    </xf>
    <xf numFmtId="0" fontId="29" fillId="34" borderId="16" xfId="0" applyFont="1" applyFill="1" applyBorder="1" applyAlignment="1">
      <alignment horizontal="center" vertical="center" wrapText="1"/>
    </xf>
    <xf numFmtId="0" fontId="31" fillId="36" borderId="13" xfId="0" applyFont="1" applyFill="1" applyBorder="1" applyAlignment="1">
      <alignment horizontal="center" vertical="center" wrapText="1"/>
    </xf>
    <xf numFmtId="0" fontId="31" fillId="36" borderId="18" xfId="0" applyFont="1" applyFill="1" applyBorder="1" applyAlignment="1">
      <alignment horizontal="center" vertical="center" wrapText="1"/>
    </xf>
    <xf numFmtId="0" fontId="31" fillId="36" borderId="19" xfId="0" applyFont="1" applyFill="1" applyBorder="1" applyAlignment="1">
      <alignment horizontal="center" vertical="center" wrapText="1"/>
    </xf>
    <xf numFmtId="0" fontId="31" fillId="36" borderId="13" xfId="0" applyNumberFormat="1" applyFont="1" applyFill="1" applyBorder="1" applyAlignment="1">
      <alignment horizontal="left" vertical="center" indent="15"/>
    </xf>
    <xf numFmtId="0" fontId="31" fillId="36" borderId="19" xfId="0" applyNumberFormat="1" applyFont="1" applyFill="1" applyBorder="1" applyAlignment="1">
      <alignment horizontal="right" vertical="center"/>
    </xf>
    <xf numFmtId="4" fontId="31" fillId="36" borderId="19" xfId="0" applyNumberFormat="1" applyFont="1" applyFill="1" applyBorder="1" applyAlignment="1">
      <alignment vertical="center" wrapText="1"/>
    </xf>
    <xf numFmtId="0" fontId="0" fillId="36" borderId="12" xfId="0" applyNumberFormat="1" applyFont="1" applyFill="1" applyBorder="1" applyAlignment="1">
      <alignment horizontal="right" vertical="center"/>
    </xf>
    <xf numFmtId="173" fontId="31" fillId="36" borderId="12" xfId="1" applyFont="1" applyFill="1" applyBorder="1" applyAlignment="1">
      <alignment horizontal="right" vertical="center"/>
    </xf>
    <xf numFmtId="0" fontId="0" fillId="36" borderId="10" xfId="0" applyNumberFormat="1" applyFont="1" applyFill="1" applyBorder="1" applyAlignment="1">
      <alignment horizontal="left" vertical="center"/>
    </xf>
    <xf numFmtId="0" fontId="31" fillId="36" borderId="11" xfId="0" applyNumberFormat="1" applyFont="1" applyFill="1" applyBorder="1" applyAlignment="1">
      <alignment horizontal="left" vertical="center" indent="15"/>
    </xf>
    <xf numFmtId="0" fontId="31" fillId="36" borderId="10" xfId="0" applyNumberFormat="1" applyFont="1" applyFill="1" applyBorder="1" applyAlignment="1">
      <alignment vertical="center"/>
    </xf>
    <xf numFmtId="4" fontId="31" fillId="36" borderId="10" xfId="0" applyNumberFormat="1" applyFont="1" applyFill="1" applyBorder="1" applyAlignment="1">
      <alignment vertical="center" wrapText="1"/>
    </xf>
    <xf numFmtId="0" fontId="31" fillId="36" borderId="21" xfId="0" applyNumberFormat="1" applyFont="1" applyFill="1" applyBorder="1" applyAlignment="1">
      <alignment horizontal="left" vertical="center" indent="15"/>
    </xf>
    <xf numFmtId="0" fontId="31" fillId="36" borderId="20" xfId="0" applyNumberFormat="1" applyFont="1" applyFill="1" applyBorder="1" applyAlignment="1">
      <alignment vertical="center"/>
    </xf>
    <xf numFmtId="4" fontId="31" fillId="36" borderId="20" xfId="0" applyNumberFormat="1" applyFont="1" applyFill="1" applyBorder="1" applyAlignment="1">
      <alignment vertical="center" wrapText="1"/>
    </xf>
    <xf numFmtId="0" fontId="32" fillId="36" borderId="12" xfId="0" applyNumberFormat="1" applyFont="1" applyFill="1" applyBorder="1" applyAlignment="1">
      <alignment vertical="center" wrapText="1"/>
    </xf>
    <xf numFmtId="0" fontId="32" fillId="36" borderId="12" xfId="0" applyNumberFormat="1" applyFont="1" applyFill="1" applyBorder="1" applyAlignment="1">
      <alignment horizontal="right" vertical="center" wrapText="1"/>
    </xf>
    <xf numFmtId="0" fontId="33" fillId="36" borderId="12" xfId="0" applyNumberFormat="1" applyFont="1" applyFill="1" applyBorder="1" applyAlignment="1">
      <alignment horizontal="right" vertical="center"/>
    </xf>
    <xf numFmtId="0" fontId="32" fillId="36" borderId="12" xfId="0" applyNumberFormat="1" applyFont="1" applyFill="1" applyBorder="1" applyAlignment="1">
      <alignment horizontal="right" vertical="center"/>
    </xf>
    <xf numFmtId="0" fontId="33" fillId="36" borderId="10" xfId="0" applyNumberFormat="1" applyFont="1" applyFill="1" applyBorder="1" applyAlignment="1">
      <alignment horizontal="left" vertical="center"/>
    </xf>
    <xf numFmtId="0" fontId="32" fillId="36" borderId="18" xfId="0" applyNumberFormat="1" applyFont="1" applyFill="1" applyBorder="1" applyAlignment="1">
      <alignment vertical="center" wrapText="1"/>
    </xf>
    <xf numFmtId="0" fontId="32" fillId="36" borderId="18" xfId="0" applyNumberFormat="1" applyFont="1" applyFill="1" applyBorder="1" applyAlignment="1">
      <alignment horizontal="right" vertical="center" wrapText="1"/>
    </xf>
    <xf numFmtId="0" fontId="31" fillId="36" borderId="12" xfId="0" applyNumberFormat="1" applyFont="1" applyFill="1" applyBorder="1" applyAlignment="1">
      <alignment vertical="center" wrapText="1"/>
    </xf>
    <xf numFmtId="4" fontId="31" fillId="36" borderId="14" xfId="0" applyNumberFormat="1" applyFont="1" applyFill="1" applyBorder="1" applyAlignment="1">
      <alignment vertical="center" wrapText="1"/>
    </xf>
    <xf numFmtId="173" fontId="0" fillId="36" borderId="10" xfId="1" applyFont="1" applyFill="1" applyBorder="1" applyAlignment="1">
      <alignment horizontal="left" vertical="center"/>
    </xf>
    <xf numFmtId="0" fontId="0" fillId="36" borderId="18" xfId="0" applyNumberFormat="1" applyFont="1" applyFill="1" applyBorder="1" applyAlignment="1">
      <alignment horizontal="right" vertical="center"/>
    </xf>
    <xf numFmtId="173" fontId="31" fillId="36" borderId="18" xfId="1" applyFont="1" applyFill="1" applyBorder="1" applyAlignment="1">
      <alignment horizontal="right" vertical="center"/>
    </xf>
    <xf numFmtId="0" fontId="31" fillId="36" borderId="16" xfId="0" applyNumberFormat="1" applyFont="1" applyFill="1" applyBorder="1" applyAlignment="1">
      <alignment vertical="center" wrapText="1"/>
    </xf>
    <xf numFmtId="0" fontId="31" fillId="36" borderId="10" xfId="0" applyNumberFormat="1" applyFont="1" applyFill="1" applyBorder="1" applyAlignment="1">
      <alignment vertical="center" wrapText="1"/>
    </xf>
    <xf numFmtId="0" fontId="30" fillId="36" borderId="17" xfId="0" applyNumberFormat="1" applyFont="1" applyFill="1" applyBorder="1" applyAlignment="1">
      <alignment horizontal="left" vertical="center" wrapText="1"/>
    </xf>
    <xf numFmtId="0" fontId="30" fillId="36" borderId="16" xfId="0" applyNumberFormat="1" applyFont="1" applyFill="1" applyBorder="1" applyAlignment="1">
      <alignment horizontal="left" vertical="center" wrapText="1"/>
    </xf>
    <xf numFmtId="4" fontId="32" fillId="36" borderId="16" xfId="0" applyNumberFormat="1" applyFont="1" applyFill="1" applyBorder="1" applyAlignment="1">
      <alignment horizontal="right" vertical="center"/>
    </xf>
    <xf numFmtId="173" fontId="30" fillId="36" borderId="12" xfId="1" applyFont="1" applyFill="1" applyBorder="1" applyAlignment="1">
      <alignment horizontal="right" vertical="center"/>
    </xf>
    <xf numFmtId="173" fontId="29" fillId="36" borderId="10" xfId="1" applyFont="1" applyFill="1" applyBorder="1" applyAlignment="1">
      <alignment horizontal="left" vertical="center"/>
    </xf>
    <xf numFmtId="0" fontId="31" fillId="36" borderId="21" xfId="0" applyNumberFormat="1" applyFont="1" applyFill="1" applyBorder="1" applyAlignment="1">
      <alignment horizontal="center" vertical="center" wrapText="1"/>
    </xf>
    <xf numFmtId="0" fontId="31" fillId="36" borderId="0" xfId="0" applyNumberFormat="1" applyFont="1" applyFill="1" applyBorder="1" applyAlignment="1">
      <alignment horizontal="center" vertical="center" wrapText="1"/>
    </xf>
    <xf numFmtId="0" fontId="31" fillId="36" borderId="20" xfId="0" applyNumberFormat="1" applyFont="1" applyFill="1" applyBorder="1" applyAlignment="1">
      <alignment horizontal="center" vertical="center" wrapText="1"/>
    </xf>
    <xf numFmtId="0" fontId="31" fillId="36" borderId="12" xfId="0" applyNumberFormat="1" applyFont="1" applyFill="1" applyBorder="1" applyAlignment="1">
      <alignment horizontal="left" vertical="center" indent="15"/>
    </xf>
    <xf numFmtId="0" fontId="31" fillId="36" borderId="10" xfId="0" applyNumberFormat="1" applyFont="1" applyFill="1" applyBorder="1" applyAlignment="1">
      <alignment horizontal="right" vertical="center" wrapText="1"/>
    </xf>
    <xf numFmtId="4" fontId="31" fillId="36" borderId="14" xfId="0" applyNumberFormat="1" applyFont="1" applyFill="1" applyBorder="1" applyAlignment="1">
      <alignment horizontal="left" vertical="center" wrapText="1"/>
    </xf>
    <xf numFmtId="0" fontId="32" fillId="36" borderId="10" xfId="0" applyNumberFormat="1" applyFont="1" applyFill="1" applyBorder="1" applyAlignment="1">
      <alignment horizontal="right" vertical="center" wrapText="1"/>
    </xf>
    <xf numFmtId="173" fontId="32" fillId="36" borderId="12" xfId="1" applyFont="1" applyFill="1" applyBorder="1" applyAlignment="1">
      <alignment horizontal="right" vertical="center"/>
    </xf>
    <xf numFmtId="4" fontId="31" fillId="36" borderId="14" xfId="0" applyNumberFormat="1" applyFont="1" applyFill="1" applyBorder="1" applyAlignment="1">
      <alignment horizontal="left" vertical="center"/>
    </xf>
    <xf numFmtId="0" fontId="32" fillId="36" borderId="12" xfId="0" applyNumberFormat="1" applyFont="1" applyFill="1" applyBorder="1" applyAlignment="1">
      <alignment horizontal="right" vertical="center" wrapText="1"/>
    </xf>
    <xf numFmtId="0" fontId="32" fillId="36" borderId="10" xfId="0" applyNumberFormat="1" applyFont="1" applyFill="1" applyBorder="1" applyAlignment="1">
      <alignment horizontal="right" vertical="center" wrapText="1"/>
    </xf>
    <xf numFmtId="0" fontId="31" fillId="36" borderId="12" xfId="0" applyNumberFormat="1" applyFont="1" applyFill="1" applyBorder="1" applyAlignment="1">
      <alignment horizontal="right" vertical="center" wrapText="1"/>
    </xf>
    <xf numFmtId="4" fontId="31" fillId="36" borderId="12" xfId="0" applyNumberFormat="1" applyFont="1" applyFill="1" applyBorder="1" applyAlignment="1">
      <alignment horizontal="left" vertical="center" wrapText="1"/>
    </xf>
    <xf numFmtId="0" fontId="0" fillId="36" borderId="11" xfId="0" applyNumberFormat="1" applyFont="1" applyFill="1" applyBorder="1" applyAlignment="1">
      <alignment horizontal="right" vertical="center"/>
    </xf>
    <xf numFmtId="0" fontId="30" fillId="36" borderId="12" xfId="0" applyNumberFormat="1" applyFont="1" applyFill="1" applyBorder="1" applyAlignment="1">
      <alignment horizontal="left" vertical="center" wrapText="1"/>
    </xf>
    <xf numFmtId="4" fontId="30" fillId="36" borderId="12" xfId="0" applyNumberFormat="1" applyFont="1" applyFill="1" applyBorder="1" applyAlignment="1">
      <alignment horizontal="right" vertical="center"/>
    </xf>
    <xf numFmtId="0" fontId="29" fillId="36" borderId="10" xfId="0" applyNumberFormat="1" applyFont="1" applyFill="1" applyBorder="1" applyAlignment="1">
      <alignment horizontal="left" vertical="center"/>
    </xf>
    <xf numFmtId="0" fontId="30" fillId="36" borderId="11" xfId="0" applyFont="1" applyFill="1" applyBorder="1" applyAlignment="1">
      <alignment horizontal="left" vertical="center" wrapText="1"/>
    </xf>
    <xf numFmtId="2" fontId="29" fillId="36" borderId="10" xfId="0" applyNumberFormat="1" applyFont="1" applyFill="1" applyBorder="1" applyAlignment="1">
      <alignment vertical="center"/>
    </xf>
    <xf numFmtId="0" fontId="31" fillId="36" borderId="11" xfId="0" applyFont="1" applyFill="1" applyBorder="1" applyAlignment="1">
      <alignment horizontal="left" vertical="center" wrapText="1"/>
    </xf>
    <xf numFmtId="174" fontId="0" fillId="36" borderId="10" xfId="0" applyNumberFormat="1" applyFont="1" applyFill="1" applyBorder="1" applyAlignment="1">
      <alignment vertical="center"/>
    </xf>
    <xf numFmtId="2" fontId="0" fillId="36" borderId="10" xfId="0" applyNumberFormat="1" applyFont="1" applyFill="1" applyBorder="1" applyAlignment="1">
      <alignment vertical="center"/>
    </xf>
    <xf numFmtId="0" fontId="31" fillId="36" borderId="11" xfId="0" applyFont="1" applyFill="1" applyBorder="1" applyAlignment="1">
      <alignment horizontal="left" vertical="center" wrapText="1"/>
    </xf>
    <xf numFmtId="0" fontId="31" fillId="36" borderId="10" xfId="0" applyFont="1" applyFill="1" applyBorder="1" applyAlignment="1">
      <alignment horizontal="left" vertical="center" wrapText="1"/>
    </xf>
    <xf numFmtId="4" fontId="10" fillId="36" borderId="12" xfId="1" applyNumberFormat="1" applyFont="1" applyFill="1" applyBorder="1" applyAlignment="1">
      <alignment horizontal="right" vertical="center"/>
    </xf>
    <xf numFmtId="4" fontId="54" fillId="36" borderId="12" xfId="1" applyNumberFormat="1" applyFont="1" applyFill="1" applyBorder="1" applyAlignment="1">
      <alignment horizontal="right" vertical="center"/>
    </xf>
    <xf numFmtId="0" fontId="34" fillId="36" borderId="11" xfId="0" applyFont="1" applyFill="1" applyBorder="1" applyAlignment="1">
      <alignment horizontal="left" vertical="center" wrapText="1"/>
    </xf>
    <xf numFmtId="0" fontId="34" fillId="36" borderId="10" xfId="0" applyFont="1" applyFill="1" applyBorder="1" applyAlignment="1">
      <alignment horizontal="left" vertical="center" wrapText="1"/>
    </xf>
    <xf numFmtId="4" fontId="0" fillId="34" borderId="12" xfId="1" applyNumberFormat="1" applyFont="1" applyFill="1" applyBorder="1" applyAlignment="1">
      <alignment horizontal="right" vertical="top"/>
    </xf>
    <xf numFmtId="2" fontId="31" fillId="34" borderId="18" xfId="1" applyNumberFormat="1" applyFont="1" applyFill="1" applyBorder="1" applyAlignment="1">
      <alignment horizontal="right" vertical="center" wrapText="1"/>
    </xf>
    <xf numFmtId="2" fontId="30" fillId="34" borderId="18" xfId="0" applyNumberFormat="1" applyFont="1" applyFill="1" applyBorder="1" applyAlignment="1">
      <alignment horizontal="right" vertical="center" wrapText="1"/>
    </xf>
    <xf numFmtId="2" fontId="30" fillId="34" borderId="12" xfId="1" applyNumberFormat="1" applyFont="1" applyFill="1" applyBorder="1" applyAlignment="1">
      <alignment horizontal="right" vertical="center" wrapText="1"/>
    </xf>
    <xf numFmtId="2" fontId="0" fillId="35" borderId="12" xfId="1" applyNumberFormat="1" applyFont="1" applyFill="1" applyBorder="1" applyAlignment="1">
      <alignment horizontal="right" vertical="center"/>
    </xf>
    <xf numFmtId="2" fontId="0" fillId="35" borderId="16" xfId="1" applyNumberFormat="1" applyFont="1" applyFill="1" applyBorder="1" applyAlignment="1">
      <alignment horizontal="right" vertical="center"/>
    </xf>
    <xf numFmtId="2" fontId="29" fillId="35" borderId="16" xfId="1" applyNumberFormat="1" applyFont="1" applyFill="1" applyBorder="1" applyAlignment="1">
      <alignment horizontal="right" vertical="center"/>
    </xf>
    <xf numFmtId="2" fontId="29" fillId="35" borderId="12" xfId="1" applyNumberFormat="1" applyFont="1" applyFill="1" applyBorder="1" applyAlignment="1">
      <alignment horizontal="right" vertical="center"/>
    </xf>
    <xf numFmtId="2" fontId="31" fillId="33" borderId="12" xfId="1" applyNumberFormat="1" applyFont="1" applyFill="1" applyBorder="1" applyAlignment="1">
      <alignment horizontal="right" vertical="center"/>
    </xf>
    <xf numFmtId="4" fontId="0" fillId="37" borderId="12" xfId="1" applyNumberFormat="1" applyFont="1" applyFill="1" applyBorder="1" applyAlignment="1">
      <alignment horizontal="right" vertical="top"/>
    </xf>
    <xf numFmtId="4" fontId="55" fillId="36" borderId="12" xfId="1" applyNumberFormat="1" applyFont="1" applyFill="1" applyBorder="1" applyAlignment="1">
      <alignment vertical="center"/>
    </xf>
    <xf numFmtId="4" fontId="55" fillId="36" borderId="12" xfId="1" applyNumberFormat="1" applyFont="1" applyFill="1" applyBorder="1" applyAlignment="1">
      <alignment horizontal="right" vertical="center"/>
    </xf>
    <xf numFmtId="4" fontId="55" fillId="36" borderId="18" xfId="1" applyNumberFormat="1" applyFont="1" applyFill="1" applyBorder="1" applyAlignment="1">
      <alignment horizontal="right" vertical="center"/>
    </xf>
    <xf numFmtId="4" fontId="55" fillId="5" borderId="14" xfId="1" applyNumberFormat="1" applyFont="1" applyFill="1" applyBorder="1" applyAlignment="1">
      <alignment horizontal="left" vertical="center" wrapText="1"/>
    </xf>
    <xf numFmtId="4" fontId="55" fillId="36" borderId="14" xfId="1" applyNumberFormat="1" applyFont="1" applyFill="1" applyBorder="1" applyAlignment="1">
      <alignment horizontal="left" vertical="center" wrapText="1"/>
    </xf>
    <xf numFmtId="4" fontId="30" fillId="36" borderId="12" xfId="1" applyNumberFormat="1" applyFont="1" applyFill="1" applyBorder="1" applyAlignment="1">
      <alignment horizontal="right" vertical="center"/>
    </xf>
    <xf numFmtId="4" fontId="31" fillId="36" borderId="12" xfId="1" applyNumberFormat="1" applyFont="1" applyFill="1" applyBorder="1" applyAlignment="1">
      <alignment horizontal="right" vertical="center"/>
    </xf>
    <xf numFmtId="4" fontId="0" fillId="36" borderId="12" xfId="1" applyNumberFormat="1" applyFont="1" applyFill="1" applyBorder="1" applyAlignment="1">
      <alignment horizontal="right" vertical="top"/>
    </xf>
  </cellXfs>
  <cellStyles count="47">
    <cellStyle name="Normal" xfId="0"/>
    <cellStyle name="Comma" xfId="1"/>
    <cellStyle name="Comma [0]" xfId="2"/>
    <cellStyle name="Currency" xfId="3"/>
    <cellStyle name="Currency [0]" xfId="4"/>
    <cellStyle name="Percent" xfId="5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Neutre" xfId="44"/>
    <cellStyle name="Not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8F3FF"/>
      <rgbColor rgb="00FF0000"/>
      <rgbColor rgb="00E1EEDA"/>
      <rgbColor rgb="00D5DCE3"/>
      <rgbColor rgb="00E7E6E6"/>
      <rgbColor rgb="00F1F1F1"/>
      <rgbColor rgb="00FFF1CC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U142"/>
  <sheetViews>
    <sheetView tabSelected="1" view="pageLayout" workbookViewId="0" topLeftCell="A1">
      <selection activeCell="K10" sqref="K10"/>
    </sheetView>
  </sheetViews>
  <sheetFormatPr defaultColWidth="9.140625" defaultRowHeight="12.75"/>
  <cols>
    <col min="1" max="1" width="30.421875" style="11" customWidth="1"/>
    <col min="2" max="2" width="17.57421875" style="11" customWidth="1"/>
    <col min="3" max="3" width="35.00390625" style="23" customWidth="1"/>
    <col min="4" max="4" width="2.00390625" style="11" bestFit="1" customWidth="1"/>
    <col min="5" max="5" width="14.421875" style="12" bestFit="1" customWidth="1"/>
    <col min="6" max="6" width="3.140625" style="18" bestFit="1" customWidth="1"/>
    <col min="7" max="255" width="9.140625" style="4" customWidth="1"/>
  </cols>
  <sheetData>
    <row r="1" spans="1:6" s="1" customFormat="1" ht="18">
      <c r="A1" s="40" t="s">
        <v>104</v>
      </c>
      <c r="B1" s="40"/>
      <c r="C1" s="41"/>
      <c r="D1" s="42"/>
      <c r="E1" s="43"/>
      <c r="F1" s="42"/>
    </row>
    <row r="3" spans="1:6" s="2" customFormat="1" ht="17.25" customHeight="1">
      <c r="A3" s="44"/>
      <c r="B3" s="45" t="s">
        <v>0</v>
      </c>
      <c r="C3" s="45"/>
      <c r="D3" s="45"/>
      <c r="E3" s="46"/>
      <c r="F3" s="47"/>
    </row>
    <row r="4" spans="1:6" s="2" customFormat="1" ht="16.5" customHeight="1">
      <c r="A4" s="44"/>
      <c r="B4" s="48">
        <v>11</v>
      </c>
      <c r="C4" s="49" t="s">
        <v>1</v>
      </c>
      <c r="D4" s="44"/>
      <c r="E4" s="50">
        <v>1323252.42</v>
      </c>
      <c r="F4" s="51" t="s">
        <v>2</v>
      </c>
    </row>
    <row r="5" spans="1:6" s="2" customFormat="1" ht="16.5" customHeight="1">
      <c r="A5" s="44"/>
      <c r="B5" s="48">
        <v>12</v>
      </c>
      <c r="C5" s="49" t="s">
        <v>3</v>
      </c>
      <c r="D5" s="44"/>
      <c r="E5" s="50">
        <v>290509.75</v>
      </c>
      <c r="F5" s="51" t="s">
        <v>4</v>
      </c>
    </row>
    <row r="6" spans="1:6" s="2" customFormat="1" ht="16.5" customHeight="1">
      <c r="A6" s="44"/>
      <c r="B6" s="48">
        <v>14</v>
      </c>
      <c r="C6" s="49" t="s">
        <v>5</v>
      </c>
      <c r="D6" s="44"/>
      <c r="E6" s="50">
        <v>85689</v>
      </c>
      <c r="F6" s="51" t="s">
        <v>6</v>
      </c>
    </row>
    <row r="7" spans="1:6" s="2" customFormat="1" ht="16.5" customHeight="1">
      <c r="A7" s="44"/>
      <c r="B7" s="48">
        <v>65</v>
      </c>
      <c r="C7" s="49" t="s">
        <v>7</v>
      </c>
      <c r="D7" s="44"/>
      <c r="E7" s="50">
        <v>244754.59</v>
      </c>
      <c r="F7" s="51" t="s">
        <v>8</v>
      </c>
    </row>
    <row r="8" spans="1:6" s="2" customFormat="1" ht="16.5" customHeight="1">
      <c r="A8" s="44"/>
      <c r="B8" s="48">
        <v>66</v>
      </c>
      <c r="C8" s="49" t="s">
        <v>100</v>
      </c>
      <c r="D8" s="44"/>
      <c r="E8" s="50">
        <f>165839.86+144917.06</f>
        <v>310756.92</v>
      </c>
      <c r="F8" s="51" t="s">
        <v>9</v>
      </c>
    </row>
    <row r="9" spans="1:6" s="2" customFormat="1" ht="16.5" customHeight="1">
      <c r="A9" s="44"/>
      <c r="B9" s="48">
        <v>67</v>
      </c>
      <c r="C9" s="49" t="s">
        <v>10</v>
      </c>
      <c r="D9" s="44"/>
      <c r="E9" s="50">
        <v>20474.98</v>
      </c>
      <c r="F9" s="51" t="s">
        <v>11</v>
      </c>
    </row>
    <row r="10" spans="1:6" s="2" customFormat="1" ht="16.5" customHeight="1">
      <c r="A10" s="44"/>
      <c r="B10" s="48">
        <v>68</v>
      </c>
      <c r="C10" s="52" t="s">
        <v>87</v>
      </c>
      <c r="D10" s="44"/>
      <c r="E10" s="50">
        <v>0</v>
      </c>
      <c r="F10" s="51"/>
    </row>
    <row r="11" spans="1:6" s="2" customFormat="1" ht="16.5" customHeight="1">
      <c r="A11" s="53" t="s">
        <v>12</v>
      </c>
      <c r="B11" s="54"/>
      <c r="C11" s="54"/>
      <c r="D11" s="55"/>
      <c r="E11" s="56">
        <f>SUM(E4:E10)</f>
        <v>2275437.66</v>
      </c>
      <c r="F11" s="57" t="s">
        <v>13</v>
      </c>
    </row>
    <row r="12" spans="1:6" s="2" customFormat="1" ht="16.5" customHeight="1">
      <c r="A12" s="44"/>
      <c r="B12" s="45" t="s">
        <v>14</v>
      </c>
      <c r="C12" s="45"/>
      <c r="D12" s="45"/>
      <c r="E12" s="46"/>
      <c r="F12" s="47"/>
    </row>
    <row r="13" spans="1:6" s="2" customFormat="1" ht="16.5" customHeight="1">
      <c r="A13" s="44"/>
      <c r="B13" s="48">
        <v>70</v>
      </c>
      <c r="C13" s="49" t="s">
        <v>15</v>
      </c>
      <c r="D13" s="58"/>
      <c r="E13" s="50">
        <v>3285082.54</v>
      </c>
      <c r="F13" s="51" t="s">
        <v>16</v>
      </c>
    </row>
    <row r="14" spans="1:6" s="2" customFormat="1" ht="16.5" customHeight="1">
      <c r="A14" s="44"/>
      <c r="B14" s="48">
        <v>74</v>
      </c>
      <c r="C14" s="49" t="s">
        <v>17</v>
      </c>
      <c r="D14" s="44"/>
      <c r="E14" s="50">
        <v>15844.66</v>
      </c>
      <c r="F14" s="51" t="s">
        <v>2</v>
      </c>
    </row>
    <row r="15" spans="1:6" s="2" customFormat="1" ht="16.5" customHeight="1">
      <c r="A15" s="44"/>
      <c r="B15" s="48">
        <v>75</v>
      </c>
      <c r="C15" s="49" t="s">
        <v>18</v>
      </c>
      <c r="D15" s="44"/>
      <c r="E15" s="50">
        <v>12030.79</v>
      </c>
      <c r="F15" s="51" t="s">
        <v>2</v>
      </c>
    </row>
    <row r="16" spans="1:6" s="2" customFormat="1" ht="16.5" customHeight="1">
      <c r="A16" s="44"/>
      <c r="B16" s="48">
        <v>76</v>
      </c>
      <c r="C16" s="49" t="s">
        <v>103</v>
      </c>
      <c r="D16" s="44"/>
      <c r="E16" s="50">
        <v>65935.83</v>
      </c>
      <c r="F16" s="51" t="s">
        <v>2</v>
      </c>
    </row>
    <row r="17" spans="1:6" s="2" customFormat="1" ht="16.5" customHeight="1">
      <c r="A17" s="44"/>
      <c r="B17" s="48">
        <v>77</v>
      </c>
      <c r="C17" s="49" t="s">
        <v>19</v>
      </c>
      <c r="D17" s="44"/>
      <c r="E17" s="50">
        <v>16189.96</v>
      </c>
      <c r="F17" s="51" t="s">
        <v>2</v>
      </c>
    </row>
    <row r="18" spans="1:6" s="2" customFormat="1" ht="16.5" customHeight="1">
      <c r="A18" s="44"/>
      <c r="B18" s="48">
        <v>78</v>
      </c>
      <c r="C18" s="52" t="s">
        <v>99</v>
      </c>
      <c r="D18" s="44"/>
      <c r="E18" s="50">
        <v>13835.18</v>
      </c>
      <c r="F18" s="51" t="s">
        <v>2</v>
      </c>
    </row>
    <row r="19" spans="1:6" s="2" customFormat="1" ht="17.25" customHeight="1">
      <c r="A19" s="53" t="s">
        <v>20</v>
      </c>
      <c r="B19" s="54"/>
      <c r="C19" s="54"/>
      <c r="D19" s="55"/>
      <c r="E19" s="56">
        <f>SUM(E13:E18)</f>
        <v>3408918.9600000004</v>
      </c>
      <c r="F19" s="57" t="s">
        <v>21</v>
      </c>
    </row>
    <row r="21" spans="1:6" s="2" customFormat="1" ht="17.25" customHeight="1">
      <c r="A21" s="59" t="s">
        <v>22</v>
      </c>
      <c r="B21" s="60"/>
      <c r="C21" s="61">
        <f>E19-E11</f>
        <v>1133481.3000000003</v>
      </c>
      <c r="D21" s="62" t="s">
        <v>2</v>
      </c>
      <c r="E21" s="16"/>
      <c r="F21" s="17"/>
    </row>
    <row r="22" spans="1:6" s="2" customFormat="1" ht="16.5" customHeight="1">
      <c r="A22" s="63" t="s">
        <v>23</v>
      </c>
      <c r="B22" s="64"/>
      <c r="C22" s="65">
        <v>774217.67</v>
      </c>
      <c r="D22" s="66" t="s">
        <v>2</v>
      </c>
      <c r="E22" s="16"/>
      <c r="F22" s="17"/>
    </row>
    <row r="23" spans="1:6" s="2" customFormat="1" ht="16.5" customHeight="1">
      <c r="A23" s="59" t="s">
        <v>24</v>
      </c>
      <c r="B23" s="60"/>
      <c r="C23" s="61">
        <f>C21-C22</f>
        <v>359263.63000000024</v>
      </c>
      <c r="D23" s="62" t="s">
        <v>2</v>
      </c>
      <c r="E23" s="16"/>
      <c r="F23" s="17"/>
    </row>
    <row r="24" spans="1:6" s="2" customFormat="1" ht="16.5" customHeight="1">
      <c r="A24" s="63" t="s">
        <v>25</v>
      </c>
      <c r="B24" s="64"/>
      <c r="C24" s="65">
        <v>8655108.66</v>
      </c>
      <c r="D24" s="66" t="s">
        <v>2</v>
      </c>
      <c r="E24" s="16"/>
      <c r="F24" s="17"/>
    </row>
    <row r="25" spans="1:6" s="2" customFormat="1" ht="16.5" customHeight="1">
      <c r="A25" s="63" t="s">
        <v>26</v>
      </c>
      <c r="B25" s="64"/>
      <c r="C25" s="65">
        <v>5558671.8</v>
      </c>
      <c r="D25" s="66" t="s">
        <v>2</v>
      </c>
      <c r="E25" s="16"/>
      <c r="F25" s="17"/>
    </row>
    <row r="26" spans="1:6" s="2" customFormat="1" ht="16.5" customHeight="1">
      <c r="A26" s="63" t="s">
        <v>27</v>
      </c>
      <c r="B26" s="64"/>
      <c r="C26" s="67">
        <f>C25-C24</f>
        <v>-3096436.8600000003</v>
      </c>
      <c r="D26" s="66" t="s">
        <v>2</v>
      </c>
      <c r="E26" s="16"/>
      <c r="F26" s="17"/>
    </row>
    <row r="27" spans="1:6" s="2" customFormat="1" ht="16.5" customHeight="1">
      <c r="A27" s="63" t="s">
        <v>28</v>
      </c>
      <c r="B27" s="64"/>
      <c r="C27" s="223">
        <v>3700000</v>
      </c>
      <c r="D27" s="51" t="s">
        <v>2</v>
      </c>
      <c r="E27" s="16"/>
      <c r="F27" s="17"/>
    </row>
    <row r="28" spans="1:6" s="2" customFormat="1" ht="16.5" customHeight="1">
      <c r="A28" s="63" t="s">
        <v>29</v>
      </c>
      <c r="B28" s="64"/>
      <c r="C28" s="67">
        <v>-1962955.56</v>
      </c>
      <c r="D28" s="66" t="s">
        <v>2</v>
      </c>
      <c r="E28" s="16"/>
      <c r="F28" s="17"/>
    </row>
    <row r="29" spans="1:6" s="2" customFormat="1" ht="17.25" customHeight="1">
      <c r="A29" s="59" t="s">
        <v>30</v>
      </c>
      <c r="B29" s="60"/>
      <c r="C29" s="61">
        <v>-659656.15</v>
      </c>
      <c r="D29" s="62" t="s">
        <v>2</v>
      </c>
      <c r="E29" s="16"/>
      <c r="F29" s="17"/>
    </row>
    <row r="31" spans="1:6" s="1" customFormat="1" ht="18">
      <c r="A31" s="40" t="s">
        <v>105</v>
      </c>
      <c r="B31" s="40"/>
      <c r="C31" s="41"/>
      <c r="D31" s="42"/>
      <c r="E31" s="43"/>
      <c r="F31" s="42"/>
    </row>
    <row r="33" spans="1:6" s="2" customFormat="1" ht="17.25" customHeight="1">
      <c r="A33" s="25"/>
      <c r="B33" s="68" t="s">
        <v>0</v>
      </c>
      <c r="C33" s="68"/>
      <c r="D33" s="68"/>
      <c r="E33" s="31"/>
      <c r="F33" s="5"/>
    </row>
    <row r="34" spans="1:6" s="2" customFormat="1" ht="16.5" customHeight="1">
      <c r="A34" s="25"/>
      <c r="B34" s="69">
        <v>11</v>
      </c>
      <c r="C34" s="70" t="s">
        <v>1</v>
      </c>
      <c r="D34" s="71"/>
      <c r="E34" s="72">
        <v>2208069.12</v>
      </c>
      <c r="F34" s="73" t="s">
        <v>31</v>
      </c>
    </row>
    <row r="35" spans="1:6" s="2" customFormat="1" ht="16.5" customHeight="1">
      <c r="A35" s="25"/>
      <c r="B35" s="69">
        <v>12</v>
      </c>
      <c r="C35" s="70" t="s">
        <v>3</v>
      </c>
      <c r="D35" s="25"/>
      <c r="E35" s="72">
        <v>260848.06</v>
      </c>
      <c r="F35" s="73" t="s">
        <v>32</v>
      </c>
    </row>
    <row r="36" spans="1:6" s="2" customFormat="1" ht="16.5" customHeight="1">
      <c r="A36" s="25"/>
      <c r="B36" s="69">
        <v>65</v>
      </c>
      <c r="C36" s="70" t="s">
        <v>33</v>
      </c>
      <c r="D36" s="25"/>
      <c r="E36" s="72">
        <v>13272.08</v>
      </c>
      <c r="F36" s="73" t="s">
        <v>34</v>
      </c>
    </row>
    <row r="37" spans="1:6" s="2" customFormat="1" ht="16.5" customHeight="1">
      <c r="A37" s="25"/>
      <c r="B37" s="69">
        <v>66</v>
      </c>
      <c r="C37" s="70" t="s">
        <v>35</v>
      </c>
      <c r="D37" s="25"/>
      <c r="E37" s="72">
        <f>5907.01+109.2</f>
        <v>6016.21</v>
      </c>
      <c r="F37" s="73" t="s">
        <v>36</v>
      </c>
    </row>
    <row r="38" spans="1:6" s="2" customFormat="1" ht="16.5" customHeight="1">
      <c r="A38" s="25"/>
      <c r="B38" s="69">
        <v>67</v>
      </c>
      <c r="C38" s="70" t="s">
        <v>10</v>
      </c>
      <c r="D38" s="25"/>
      <c r="E38" s="72">
        <v>6961.67</v>
      </c>
      <c r="F38" s="73" t="s">
        <v>37</v>
      </c>
    </row>
    <row r="39" spans="1:6" s="2" customFormat="1" ht="16.5" customHeight="1">
      <c r="A39" s="25"/>
      <c r="B39" s="69">
        <v>68</v>
      </c>
      <c r="C39" s="74" t="s">
        <v>87</v>
      </c>
      <c r="D39" s="25"/>
      <c r="E39" s="222">
        <v>0</v>
      </c>
      <c r="F39" s="73" t="s">
        <v>2</v>
      </c>
    </row>
    <row r="40" spans="1:6" s="2" customFormat="1" ht="16.5" customHeight="1">
      <c r="A40" s="75" t="s">
        <v>12</v>
      </c>
      <c r="B40" s="32"/>
      <c r="C40" s="32"/>
      <c r="D40" s="76"/>
      <c r="E40" s="77">
        <f>SUM(E34:E39)</f>
        <v>2495167.14</v>
      </c>
      <c r="F40" s="78" t="s">
        <v>38</v>
      </c>
    </row>
    <row r="41" spans="1:6" s="2" customFormat="1" ht="16.5" customHeight="1">
      <c r="A41" s="25"/>
      <c r="B41" s="68" t="s">
        <v>14</v>
      </c>
      <c r="C41" s="68"/>
      <c r="D41" s="68"/>
      <c r="E41" s="31"/>
      <c r="F41" s="5"/>
    </row>
    <row r="42" spans="1:6" s="2" customFormat="1" ht="16.5" customHeight="1">
      <c r="A42" s="25"/>
      <c r="B42" s="69">
        <v>70</v>
      </c>
      <c r="C42" s="70" t="s">
        <v>15</v>
      </c>
      <c r="D42" s="71"/>
      <c r="E42" s="72">
        <v>2319336.96</v>
      </c>
      <c r="F42" s="73" t="s">
        <v>39</v>
      </c>
    </row>
    <row r="43" spans="1:6" s="2" customFormat="1" ht="16.5" customHeight="1">
      <c r="A43" s="25"/>
      <c r="B43" s="69">
        <v>74</v>
      </c>
      <c r="C43" s="70" t="s">
        <v>17</v>
      </c>
      <c r="D43" s="25"/>
      <c r="E43" s="72">
        <v>205177.49</v>
      </c>
      <c r="F43" s="73" t="s">
        <v>40</v>
      </c>
    </row>
    <row r="44" spans="1:6" s="2" customFormat="1" ht="16.5" customHeight="1">
      <c r="A44" s="25"/>
      <c r="B44" s="69">
        <v>75</v>
      </c>
      <c r="C44" s="70" t="s">
        <v>18</v>
      </c>
      <c r="D44" s="25"/>
      <c r="E44" s="72">
        <v>20513.73</v>
      </c>
      <c r="F44" s="73" t="s">
        <v>41</v>
      </c>
    </row>
    <row r="45" spans="1:6" s="2" customFormat="1" ht="16.5" customHeight="1">
      <c r="A45" s="25"/>
      <c r="B45" s="69">
        <v>77</v>
      </c>
      <c r="C45" s="70" t="s">
        <v>19</v>
      </c>
      <c r="D45" s="25"/>
      <c r="E45" s="72">
        <v>1628.84</v>
      </c>
      <c r="F45" s="73" t="s">
        <v>42</v>
      </c>
    </row>
    <row r="46" spans="1:6" s="2" customFormat="1" ht="16.5" customHeight="1">
      <c r="A46" s="25"/>
      <c r="B46" s="69">
        <v>78</v>
      </c>
      <c r="C46" s="74" t="s">
        <v>99</v>
      </c>
      <c r="D46" s="25"/>
      <c r="E46" s="72">
        <v>10324.13</v>
      </c>
      <c r="F46" s="73"/>
    </row>
    <row r="47" spans="1:6" s="2" customFormat="1" ht="17.25" customHeight="1">
      <c r="A47" s="75" t="s">
        <v>20</v>
      </c>
      <c r="B47" s="32"/>
      <c r="C47" s="32"/>
      <c r="D47" s="76"/>
      <c r="E47" s="77">
        <f>SUM(E42:E46)</f>
        <v>2556981.15</v>
      </c>
      <c r="F47" s="78" t="s">
        <v>43</v>
      </c>
    </row>
    <row r="49" spans="1:6" s="2" customFormat="1" ht="17.25" customHeight="1">
      <c r="A49" s="75" t="s">
        <v>44</v>
      </c>
      <c r="B49" s="79"/>
      <c r="C49" s="80">
        <f>E47-E40</f>
        <v>61814.00999999978</v>
      </c>
      <c r="D49" s="78" t="s">
        <v>45</v>
      </c>
      <c r="E49" s="16"/>
      <c r="F49" s="17"/>
    </row>
    <row r="50" spans="1:6" s="2" customFormat="1" ht="16.5" customHeight="1">
      <c r="A50" s="81" t="s">
        <v>23</v>
      </c>
      <c r="B50" s="82"/>
      <c r="C50" s="83">
        <v>72377.16</v>
      </c>
      <c r="D50" s="73" t="s">
        <v>46</v>
      </c>
      <c r="E50" s="16"/>
      <c r="F50" s="17"/>
    </row>
    <row r="51" spans="1:6" s="2" customFormat="1" ht="16.5" customHeight="1">
      <c r="A51" s="75" t="s">
        <v>47</v>
      </c>
      <c r="B51" s="79"/>
      <c r="C51" s="80">
        <f>C49-C50</f>
        <v>-10563.150000000227</v>
      </c>
      <c r="D51" s="78" t="s">
        <v>48</v>
      </c>
      <c r="E51" s="16"/>
      <c r="F51" s="17"/>
    </row>
    <row r="52" spans="1:6" s="2" customFormat="1" ht="16.5" customHeight="1">
      <c r="A52" s="81" t="s">
        <v>49</v>
      </c>
      <c r="B52" s="82"/>
      <c r="C52" s="83">
        <v>813109.94</v>
      </c>
      <c r="D52" s="73" t="s">
        <v>50</v>
      </c>
      <c r="E52" s="16"/>
      <c r="F52" s="17"/>
    </row>
    <row r="53" spans="1:6" s="2" customFormat="1" ht="16.5" customHeight="1">
      <c r="A53" s="84" t="s">
        <v>101</v>
      </c>
      <c r="B53" s="85"/>
      <c r="C53" s="83">
        <v>265849.67</v>
      </c>
      <c r="D53" s="73" t="s">
        <v>51</v>
      </c>
      <c r="E53" s="16"/>
      <c r="F53" s="17"/>
    </row>
    <row r="54" spans="1:6" s="2" customFormat="1" ht="19.5" customHeight="1">
      <c r="A54" s="84" t="s">
        <v>52</v>
      </c>
      <c r="B54" s="85"/>
      <c r="C54" s="83">
        <f>C53-C52</f>
        <v>-547260.27</v>
      </c>
      <c r="D54" s="73" t="s">
        <v>53</v>
      </c>
      <c r="E54" s="16"/>
      <c r="F54" s="17"/>
    </row>
    <row r="55" spans="1:6" s="2" customFormat="1" ht="16.5" customHeight="1">
      <c r="A55" s="81" t="s">
        <v>28</v>
      </c>
      <c r="B55" s="33"/>
      <c r="C55" s="34">
        <v>0</v>
      </c>
      <c r="D55" s="5" t="s">
        <v>2</v>
      </c>
      <c r="E55" s="16"/>
      <c r="F55" s="17"/>
    </row>
    <row r="56" spans="1:6" s="2" customFormat="1" ht="16.5" customHeight="1">
      <c r="A56" s="81" t="s">
        <v>54</v>
      </c>
      <c r="B56" s="82"/>
      <c r="C56" s="86">
        <v>-485446.26</v>
      </c>
      <c r="D56" s="73" t="s">
        <v>55</v>
      </c>
      <c r="E56" s="16"/>
      <c r="F56" s="17"/>
    </row>
    <row r="57" spans="1:6" s="2" customFormat="1" ht="17.25" customHeight="1">
      <c r="A57" s="87" t="s">
        <v>56</v>
      </c>
      <c r="B57" s="88"/>
      <c r="C57" s="89">
        <v>-170061.27</v>
      </c>
      <c r="D57" s="78" t="s">
        <v>57</v>
      </c>
      <c r="E57" s="16"/>
      <c r="F57" s="17"/>
    </row>
    <row r="59" spans="1:6" s="7" customFormat="1" ht="17.25">
      <c r="A59" s="42" t="s">
        <v>106</v>
      </c>
      <c r="B59" s="42"/>
      <c r="C59" s="90"/>
      <c r="D59" s="42"/>
      <c r="E59" s="91"/>
      <c r="F59" s="42"/>
    </row>
    <row r="60" spans="1:255" s="9" customFormat="1" ht="12.75">
      <c r="A60" s="11"/>
      <c r="B60" s="11"/>
      <c r="C60" s="23"/>
      <c r="D60" s="11"/>
      <c r="E60" s="12"/>
      <c r="F60" s="1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</row>
    <row r="61" spans="1:6" s="10" customFormat="1" ht="17.25" customHeight="1">
      <c r="A61" s="13"/>
      <c r="B61" s="92" t="s">
        <v>58</v>
      </c>
      <c r="C61" s="92"/>
      <c r="D61" s="14"/>
      <c r="E61" s="14"/>
      <c r="F61" s="15"/>
    </row>
    <row r="62" spans="1:6" s="10" customFormat="1" ht="17.25" customHeight="1">
      <c r="A62" s="13"/>
      <c r="B62" s="93">
        <v>11</v>
      </c>
      <c r="C62" s="94" t="s">
        <v>90</v>
      </c>
      <c r="D62" s="95"/>
      <c r="E62" s="218">
        <v>0</v>
      </c>
      <c r="F62" s="96" t="s">
        <v>2</v>
      </c>
    </row>
    <row r="63" spans="1:6" s="10" customFormat="1" ht="16.5" customHeight="1">
      <c r="A63" s="13"/>
      <c r="B63" s="93">
        <v>65</v>
      </c>
      <c r="C63" s="94" t="s">
        <v>91</v>
      </c>
      <c r="D63" s="95"/>
      <c r="E63" s="218">
        <v>0</v>
      </c>
      <c r="F63" s="96" t="s">
        <v>2</v>
      </c>
    </row>
    <row r="64" spans="1:6" s="10" customFormat="1" ht="16.5" customHeight="1">
      <c r="A64" s="13"/>
      <c r="B64" s="97">
        <v>67</v>
      </c>
      <c r="C64" s="98" t="s">
        <v>92</v>
      </c>
      <c r="D64" s="99"/>
      <c r="E64" s="219">
        <v>0</v>
      </c>
      <c r="F64" s="96" t="s">
        <v>2</v>
      </c>
    </row>
    <row r="65" spans="1:6" s="10" customFormat="1" ht="16.5" customHeight="1">
      <c r="A65" s="100" t="s">
        <v>12</v>
      </c>
      <c r="B65" s="101"/>
      <c r="C65" s="101"/>
      <c r="D65" s="102"/>
      <c r="E65" s="220">
        <f>SUM(E62:E64)</f>
        <v>0</v>
      </c>
      <c r="F65" s="103" t="s">
        <v>2</v>
      </c>
    </row>
    <row r="66" spans="1:6" s="10" customFormat="1" ht="16.5" customHeight="1">
      <c r="A66" s="13"/>
      <c r="B66" s="92" t="s">
        <v>59</v>
      </c>
      <c r="C66" s="92"/>
      <c r="D66" s="14"/>
      <c r="E66" s="26"/>
      <c r="F66" s="15"/>
    </row>
    <row r="67" spans="1:6" s="10" customFormat="1" ht="16.5" customHeight="1">
      <c r="A67" s="13"/>
      <c r="B67" s="104">
        <v>70</v>
      </c>
      <c r="C67" s="105" t="s">
        <v>88</v>
      </c>
      <c r="D67" s="95"/>
      <c r="E67" s="218">
        <v>0</v>
      </c>
      <c r="F67" s="96" t="s">
        <v>2</v>
      </c>
    </row>
    <row r="68" spans="1:6" s="10" customFormat="1" ht="16.5" customHeight="1">
      <c r="A68" s="13"/>
      <c r="B68" s="106">
        <v>77</v>
      </c>
      <c r="C68" s="107" t="s">
        <v>89</v>
      </c>
      <c r="D68" s="95"/>
      <c r="E68" s="218">
        <v>0</v>
      </c>
      <c r="F68" s="96" t="s">
        <v>2</v>
      </c>
    </row>
    <row r="69" spans="1:6" s="10" customFormat="1" ht="17.25" customHeight="1">
      <c r="A69" s="100" t="s">
        <v>20</v>
      </c>
      <c r="B69" s="15"/>
      <c r="C69" s="108"/>
      <c r="D69" s="109"/>
      <c r="E69" s="221">
        <f>SUM(E67:E68)</f>
        <v>0</v>
      </c>
      <c r="F69" s="28" t="s">
        <v>2</v>
      </c>
    </row>
    <row r="70" spans="1:255" s="9" customFormat="1" ht="12.75">
      <c r="A70" s="11"/>
      <c r="B70" s="11"/>
      <c r="C70" s="23"/>
      <c r="D70" s="11"/>
      <c r="E70" s="12"/>
      <c r="F70" s="1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</row>
    <row r="71" spans="1:255" s="9" customFormat="1" ht="12.75">
      <c r="A71" s="11"/>
      <c r="B71" s="11"/>
      <c r="C71" s="23"/>
      <c r="D71" s="11"/>
      <c r="E71" s="12"/>
      <c r="F71" s="1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</row>
    <row r="72" spans="1:6" s="10" customFormat="1" ht="17.25" customHeight="1">
      <c r="A72" s="100" t="s">
        <v>60</v>
      </c>
      <c r="B72" s="110"/>
      <c r="C72" s="27">
        <f>E69-E65</f>
        <v>0</v>
      </c>
      <c r="D72" s="28" t="s">
        <v>61</v>
      </c>
      <c r="E72" s="16"/>
      <c r="F72" s="17"/>
    </row>
    <row r="73" spans="1:6" s="10" customFormat="1" ht="16.5" customHeight="1">
      <c r="A73" s="111" t="s">
        <v>23</v>
      </c>
      <c r="B73" s="14"/>
      <c r="C73" s="24">
        <v>0</v>
      </c>
      <c r="D73" s="28" t="s">
        <v>2</v>
      </c>
      <c r="E73" s="16"/>
      <c r="F73" s="17"/>
    </row>
    <row r="74" spans="1:6" s="10" customFormat="1" ht="16.5" customHeight="1">
      <c r="A74" s="100" t="s">
        <v>62</v>
      </c>
      <c r="B74" s="110"/>
      <c r="C74" s="27">
        <f>SUM(C72:C73)</f>
        <v>0</v>
      </c>
      <c r="D74" s="28" t="s">
        <v>2</v>
      </c>
      <c r="E74" s="16"/>
      <c r="F74" s="17"/>
    </row>
    <row r="75" spans="1:6" s="10" customFormat="1" ht="16.5" customHeight="1">
      <c r="A75" s="111" t="s">
        <v>63</v>
      </c>
      <c r="B75" s="14"/>
      <c r="C75" s="21">
        <v>37351.39</v>
      </c>
      <c r="D75" s="28" t="s">
        <v>2</v>
      </c>
      <c r="E75" s="16"/>
      <c r="F75" s="17"/>
    </row>
    <row r="76" spans="1:6" s="10" customFormat="1" ht="16.5" customHeight="1">
      <c r="A76" s="111" t="s">
        <v>64</v>
      </c>
      <c r="B76" s="14"/>
      <c r="C76" s="21">
        <v>0</v>
      </c>
      <c r="D76" s="28" t="s">
        <v>2</v>
      </c>
      <c r="E76" s="16"/>
      <c r="F76" s="17"/>
    </row>
    <row r="77" spans="1:6" s="10" customFormat="1" ht="12.75">
      <c r="A77" s="112" t="s">
        <v>65</v>
      </c>
      <c r="B77" s="113"/>
      <c r="C77" s="21">
        <v>-37351.39</v>
      </c>
      <c r="D77" s="28" t="s">
        <v>2</v>
      </c>
      <c r="E77" s="16"/>
      <c r="F77" s="17"/>
    </row>
    <row r="78" spans="1:6" s="10" customFormat="1" ht="16.5" customHeight="1">
      <c r="A78" s="111" t="s">
        <v>28</v>
      </c>
      <c r="B78" s="14"/>
      <c r="C78" s="21">
        <v>0</v>
      </c>
      <c r="D78" s="28" t="s">
        <v>2</v>
      </c>
      <c r="E78" s="16"/>
      <c r="F78" s="17"/>
    </row>
    <row r="79" spans="1:6" s="10" customFormat="1" ht="16.5" customHeight="1">
      <c r="A79" s="111" t="s">
        <v>66</v>
      </c>
      <c r="B79" s="114"/>
      <c r="C79" s="29">
        <v>-37351.39</v>
      </c>
      <c r="D79" s="28" t="s">
        <v>2</v>
      </c>
      <c r="E79" s="16"/>
      <c r="F79" s="17"/>
    </row>
    <row r="80" spans="1:6" s="10" customFormat="1" ht="12.75">
      <c r="A80" s="115" t="s">
        <v>67</v>
      </c>
      <c r="B80" s="116"/>
      <c r="C80" s="30">
        <v>-37351.39</v>
      </c>
      <c r="D80" s="28" t="s">
        <v>2</v>
      </c>
      <c r="E80" s="16"/>
      <c r="F80" s="17"/>
    </row>
    <row r="81" spans="1:255" s="9" customFormat="1" ht="12.75">
      <c r="A81" s="11"/>
      <c r="B81" s="11"/>
      <c r="C81" s="22"/>
      <c r="D81" s="11"/>
      <c r="E81" s="12"/>
      <c r="F81" s="1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</row>
    <row r="82" spans="1:6" s="3" customFormat="1" ht="17.25">
      <c r="A82" s="40" t="s">
        <v>107</v>
      </c>
      <c r="B82" s="40"/>
      <c r="C82" s="41"/>
      <c r="D82" s="42"/>
      <c r="E82" s="43"/>
      <c r="F82" s="42"/>
    </row>
    <row r="84" spans="1:6" s="2" customFormat="1" ht="18.75" customHeight="1">
      <c r="A84" s="117" t="s">
        <v>58</v>
      </c>
      <c r="B84" s="118"/>
      <c r="C84" s="118"/>
      <c r="D84" s="119"/>
      <c r="E84" s="119"/>
      <c r="F84" s="120"/>
    </row>
    <row r="85" spans="1:6" s="2" customFormat="1" ht="17.25" customHeight="1">
      <c r="A85" s="35"/>
      <c r="B85" s="121">
        <v>11</v>
      </c>
      <c r="C85" s="122" t="s">
        <v>90</v>
      </c>
      <c r="D85" s="123"/>
      <c r="E85" s="124">
        <v>117761.53</v>
      </c>
      <c r="F85" s="125" t="s">
        <v>2</v>
      </c>
    </row>
    <row r="86" spans="1:6" s="2" customFormat="1" ht="17.25" customHeight="1">
      <c r="A86" s="35"/>
      <c r="B86" s="121">
        <v>65</v>
      </c>
      <c r="C86" s="122" t="s">
        <v>94</v>
      </c>
      <c r="D86" s="123"/>
      <c r="E86" s="215">
        <v>0</v>
      </c>
      <c r="F86" s="125" t="s">
        <v>2</v>
      </c>
    </row>
    <row r="87" spans="1:6" s="2" customFormat="1" ht="17.25" customHeight="1">
      <c r="A87" s="35"/>
      <c r="B87" s="121">
        <v>67</v>
      </c>
      <c r="C87" s="122" t="s">
        <v>92</v>
      </c>
      <c r="D87" s="123"/>
      <c r="E87" s="215">
        <v>0</v>
      </c>
      <c r="F87" s="125" t="s">
        <v>2</v>
      </c>
    </row>
    <row r="88" spans="1:6" s="2" customFormat="1" ht="17.25" customHeight="1">
      <c r="A88" s="126" t="s">
        <v>12</v>
      </c>
      <c r="B88" s="127"/>
      <c r="C88" s="128"/>
      <c r="D88" s="129"/>
      <c r="E88" s="130">
        <f>SUM(E85:E87)</f>
        <v>117761.53</v>
      </c>
      <c r="F88" s="131" t="s">
        <v>2</v>
      </c>
    </row>
    <row r="89" spans="1:6" s="2" customFormat="1" ht="17.25" customHeight="1">
      <c r="A89" s="117" t="s">
        <v>59</v>
      </c>
      <c r="B89" s="118"/>
      <c r="C89" s="118"/>
      <c r="D89" s="132"/>
      <c r="E89" s="132"/>
      <c r="F89" s="133"/>
    </row>
    <row r="90" spans="1:6" s="2" customFormat="1" ht="17.25" customHeight="1">
      <c r="A90" s="35"/>
      <c r="B90" s="121">
        <v>70</v>
      </c>
      <c r="C90" s="134" t="s">
        <v>93</v>
      </c>
      <c r="D90" s="123"/>
      <c r="E90" s="215">
        <v>0</v>
      </c>
      <c r="F90" s="125" t="s">
        <v>2</v>
      </c>
    </row>
    <row r="91" spans="1:6" s="2" customFormat="1" ht="17.25" customHeight="1">
      <c r="A91" s="36"/>
      <c r="B91" s="135">
        <v>77</v>
      </c>
      <c r="C91" s="136" t="s">
        <v>89</v>
      </c>
      <c r="D91" s="137"/>
      <c r="E91" s="216">
        <v>0</v>
      </c>
      <c r="F91" s="138" t="s">
        <v>2</v>
      </c>
    </row>
    <row r="92" spans="1:6" s="2" customFormat="1" ht="18.75" customHeight="1">
      <c r="A92" s="126" t="s">
        <v>20</v>
      </c>
      <c r="B92" s="37"/>
      <c r="C92" s="139"/>
      <c r="D92" s="140"/>
      <c r="E92" s="217">
        <f>SUM(E90:E91)</f>
        <v>0</v>
      </c>
      <c r="F92" s="131" t="s">
        <v>2</v>
      </c>
    </row>
    <row r="95" spans="1:6" s="19" customFormat="1" ht="18.75" customHeight="1">
      <c r="A95" s="141" t="s">
        <v>60</v>
      </c>
      <c r="B95" s="142"/>
      <c r="C95" s="143">
        <f>E92-E88</f>
        <v>-117761.53</v>
      </c>
      <c r="D95" s="131" t="s">
        <v>69</v>
      </c>
      <c r="E95" s="16">
        <f>E92-E85</f>
        <v>-117761.53</v>
      </c>
      <c r="F95" s="17"/>
    </row>
    <row r="96" spans="1:6" s="19" customFormat="1" ht="17.25" customHeight="1">
      <c r="A96" s="144" t="s">
        <v>23</v>
      </c>
      <c r="B96" s="6"/>
      <c r="C96" s="214">
        <v>0</v>
      </c>
      <c r="D96" s="131" t="s">
        <v>2</v>
      </c>
      <c r="E96" s="16"/>
      <c r="F96" s="17"/>
    </row>
    <row r="97" spans="1:5" s="19" customFormat="1" ht="17.25" customHeight="1">
      <c r="A97" s="141" t="s">
        <v>62</v>
      </c>
      <c r="B97" s="142"/>
      <c r="C97" s="143">
        <f>C95</f>
        <v>-117761.53</v>
      </c>
      <c r="D97" s="131" t="s">
        <v>2</v>
      </c>
      <c r="E97" s="16"/>
    </row>
    <row r="98" spans="1:6" s="19" customFormat="1" ht="17.25" customHeight="1">
      <c r="A98" s="144" t="s">
        <v>63</v>
      </c>
      <c r="B98" s="6"/>
      <c r="C98" s="214">
        <v>0</v>
      </c>
      <c r="D98" s="131" t="s">
        <v>2</v>
      </c>
      <c r="E98" s="16"/>
      <c r="F98" s="17"/>
    </row>
    <row r="99" spans="1:6" s="19" customFormat="1" ht="17.25" customHeight="1">
      <c r="A99" s="144" t="s">
        <v>64</v>
      </c>
      <c r="B99" s="6"/>
      <c r="C99" s="214">
        <v>0</v>
      </c>
      <c r="D99" s="131" t="s">
        <v>2</v>
      </c>
      <c r="E99" s="16"/>
      <c r="F99" s="17"/>
    </row>
    <row r="100" spans="1:6" s="19" customFormat="1" ht="17.25" customHeight="1">
      <c r="A100" s="145" t="s">
        <v>65</v>
      </c>
      <c r="B100" s="146"/>
      <c r="C100" s="214">
        <v>0</v>
      </c>
      <c r="D100" s="131" t="s">
        <v>2</v>
      </c>
      <c r="E100" s="16"/>
      <c r="F100" s="17"/>
    </row>
    <row r="101" spans="1:6" s="19" customFormat="1" ht="17.25" customHeight="1">
      <c r="A101" s="144" t="s">
        <v>28</v>
      </c>
      <c r="B101" s="6"/>
      <c r="C101" s="214">
        <v>0</v>
      </c>
      <c r="D101" s="131" t="s">
        <v>2</v>
      </c>
      <c r="E101" s="16"/>
      <c r="F101" s="17"/>
    </row>
    <row r="102" spans="1:6" s="19" customFormat="1" ht="17.25" customHeight="1">
      <c r="A102" s="144" t="s">
        <v>68</v>
      </c>
      <c r="B102" s="147"/>
      <c r="C102" s="148">
        <f>C97</f>
        <v>-117761.53</v>
      </c>
      <c r="D102" s="149" t="s">
        <v>70</v>
      </c>
      <c r="E102" s="16"/>
      <c r="F102" s="17"/>
    </row>
    <row r="103" spans="1:6" s="19" customFormat="1" ht="18.75" customHeight="1">
      <c r="A103" s="150" t="s">
        <v>67</v>
      </c>
      <c r="B103" s="151"/>
      <c r="C103" s="143">
        <v>-14062.68</v>
      </c>
      <c r="D103" s="131" t="s">
        <v>71</v>
      </c>
      <c r="E103" s="16"/>
      <c r="F103" s="17"/>
    </row>
    <row r="104" spans="1:255" s="20" customFormat="1" ht="12.75">
      <c r="A104" s="11"/>
      <c r="B104" s="11"/>
      <c r="C104" s="23"/>
      <c r="D104" s="11"/>
      <c r="E104" s="12"/>
      <c r="F104" s="18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</row>
    <row r="105" spans="1:6" s="3" customFormat="1" ht="17.25">
      <c r="A105" s="40" t="s">
        <v>108</v>
      </c>
      <c r="B105" s="40"/>
      <c r="C105" s="41"/>
      <c r="D105" s="42"/>
      <c r="E105" s="43"/>
      <c r="F105" s="42"/>
    </row>
    <row r="107" spans="1:6" s="2" customFormat="1" ht="17.25" customHeight="1">
      <c r="A107" s="152" t="s">
        <v>72</v>
      </c>
      <c r="B107" s="153"/>
      <c r="C107" s="153"/>
      <c r="D107" s="153"/>
      <c r="E107" s="153"/>
      <c r="F107" s="154"/>
    </row>
    <row r="108" spans="1:6" s="2" customFormat="1" ht="16.5" customHeight="1">
      <c r="A108" s="155"/>
      <c r="B108" s="156">
        <v>11</v>
      </c>
      <c r="C108" s="157" t="s">
        <v>1</v>
      </c>
      <c r="D108" s="158"/>
      <c r="E108" s="159">
        <v>857966.1</v>
      </c>
      <c r="F108" s="160" t="s">
        <v>2</v>
      </c>
    </row>
    <row r="109" spans="1:6" s="2" customFormat="1" ht="16.5" customHeight="1">
      <c r="A109" s="161"/>
      <c r="B109" s="162">
        <v>12</v>
      </c>
      <c r="C109" s="163" t="s">
        <v>3</v>
      </c>
      <c r="D109" s="158"/>
      <c r="E109" s="159">
        <v>2379826.39</v>
      </c>
      <c r="F109" s="160" t="s">
        <v>2</v>
      </c>
    </row>
    <row r="110" spans="1:6" s="2" customFormat="1" ht="16.5" customHeight="1">
      <c r="A110" s="161"/>
      <c r="B110" s="162">
        <v>14</v>
      </c>
      <c r="C110" s="163" t="s">
        <v>5</v>
      </c>
      <c r="D110" s="158"/>
      <c r="E110" s="159">
        <v>546176</v>
      </c>
      <c r="F110" s="160" t="s">
        <v>2</v>
      </c>
    </row>
    <row r="111" spans="1:6" s="2" customFormat="1" ht="16.5" customHeight="1">
      <c r="A111" s="164"/>
      <c r="B111" s="165">
        <v>65</v>
      </c>
      <c r="C111" s="166" t="s">
        <v>73</v>
      </c>
      <c r="D111" s="158"/>
      <c r="E111" s="159">
        <v>2471369.39</v>
      </c>
      <c r="F111" s="160" t="s">
        <v>2</v>
      </c>
    </row>
    <row r="112" spans="1:6" s="2" customFormat="1" ht="16.5" customHeight="1">
      <c r="A112" s="167"/>
      <c r="B112" s="168" t="s">
        <v>74</v>
      </c>
      <c r="C112" s="224">
        <v>512000</v>
      </c>
      <c r="D112" s="169"/>
      <c r="E112" s="170"/>
      <c r="F112" s="171"/>
    </row>
    <row r="113" spans="1:6" s="2" customFormat="1" ht="16.5" customHeight="1">
      <c r="A113" s="167"/>
      <c r="B113" s="168" t="s">
        <v>75</v>
      </c>
      <c r="C113" s="225">
        <v>417787.5</v>
      </c>
      <c r="D113" s="169"/>
      <c r="E113" s="170"/>
      <c r="F113" s="171"/>
    </row>
    <row r="114" spans="1:6" s="2" customFormat="1" ht="16.5" customHeight="1">
      <c r="A114" s="167"/>
      <c r="B114" s="168" t="s">
        <v>76</v>
      </c>
      <c r="C114" s="225">
        <v>95000</v>
      </c>
      <c r="D114" s="169"/>
      <c r="E114" s="170"/>
      <c r="F114" s="171"/>
    </row>
    <row r="115" spans="1:6" s="2" customFormat="1" ht="16.5" customHeight="1">
      <c r="A115" s="172"/>
      <c r="B115" s="173" t="s">
        <v>77</v>
      </c>
      <c r="C115" s="226">
        <v>479500</v>
      </c>
      <c r="D115" s="169"/>
      <c r="E115" s="170"/>
      <c r="F115" s="171"/>
    </row>
    <row r="116" spans="1:6" s="2" customFormat="1" ht="16.5" customHeight="1">
      <c r="A116" s="174"/>
      <c r="B116" s="174">
        <v>66</v>
      </c>
      <c r="C116" s="175" t="s">
        <v>95</v>
      </c>
      <c r="D116" s="158"/>
      <c r="E116" s="159">
        <f>16562.02+2974.45</f>
        <v>19536.47</v>
      </c>
      <c r="F116" s="176" t="s">
        <v>2</v>
      </c>
    </row>
    <row r="117" spans="1:6" s="2" customFormat="1" ht="16.5" customHeight="1">
      <c r="A117" s="174"/>
      <c r="B117" s="174">
        <v>67</v>
      </c>
      <c r="C117" s="175" t="s">
        <v>92</v>
      </c>
      <c r="D117" s="177"/>
      <c r="E117" s="178">
        <v>24490</v>
      </c>
      <c r="F117" s="176" t="s">
        <v>2</v>
      </c>
    </row>
    <row r="118" spans="1:6" s="2" customFormat="1" ht="16.5" customHeight="1">
      <c r="A118" s="179"/>
      <c r="B118" s="180">
        <v>68</v>
      </c>
      <c r="C118" s="175" t="s">
        <v>87</v>
      </c>
      <c r="D118" s="177"/>
      <c r="E118" s="178">
        <v>0</v>
      </c>
      <c r="F118" s="176" t="s">
        <v>2</v>
      </c>
    </row>
    <row r="119" spans="1:6" s="2" customFormat="1" ht="16.5" customHeight="1">
      <c r="A119" s="181" t="s">
        <v>78</v>
      </c>
      <c r="B119" s="182"/>
      <c r="C119" s="183"/>
      <c r="D119" s="169"/>
      <c r="E119" s="184">
        <f>SUM(E108:E118)</f>
        <v>6299364.350000001</v>
      </c>
      <c r="F119" s="185" t="s">
        <v>2</v>
      </c>
    </row>
    <row r="120" spans="1:6" s="2" customFormat="1" ht="16.5" customHeight="1">
      <c r="A120" s="186" t="s">
        <v>79</v>
      </c>
      <c r="B120" s="187"/>
      <c r="C120" s="187"/>
      <c r="D120" s="187"/>
      <c r="E120" s="187"/>
      <c r="F120" s="188"/>
    </row>
    <row r="121" spans="1:6" s="2" customFormat="1" ht="16.5" customHeight="1">
      <c r="A121" s="189"/>
      <c r="B121" s="190">
        <v>13</v>
      </c>
      <c r="C121" s="191" t="s">
        <v>110</v>
      </c>
      <c r="D121" s="158"/>
      <c r="E121" s="159">
        <v>15787.8</v>
      </c>
      <c r="F121" s="160" t="s">
        <v>2</v>
      </c>
    </row>
    <row r="122" spans="1:6" s="2" customFormat="1" ht="16.5" customHeight="1">
      <c r="A122" s="189"/>
      <c r="B122" s="190">
        <v>70</v>
      </c>
      <c r="C122" s="191" t="s">
        <v>15</v>
      </c>
      <c r="D122" s="158"/>
      <c r="E122" s="159">
        <v>1113739.39</v>
      </c>
      <c r="F122" s="160" t="s">
        <v>2</v>
      </c>
    </row>
    <row r="123" spans="1:6" s="2" customFormat="1" ht="16.5" customHeight="1">
      <c r="A123" s="189"/>
      <c r="B123" s="190">
        <v>73</v>
      </c>
      <c r="C123" s="191" t="s">
        <v>80</v>
      </c>
      <c r="D123" s="158"/>
      <c r="E123" s="159">
        <v>4914179.41</v>
      </c>
      <c r="F123" s="160" t="s">
        <v>2</v>
      </c>
    </row>
    <row r="124" spans="1:6" s="2" customFormat="1" ht="16.5" customHeight="1">
      <c r="A124" s="38"/>
      <c r="B124" s="192" t="s">
        <v>97</v>
      </c>
      <c r="C124" s="227">
        <v>273977.41</v>
      </c>
      <c r="D124" s="169"/>
      <c r="E124" s="193"/>
      <c r="F124" s="171"/>
    </row>
    <row r="125" spans="1:6" s="2" customFormat="1" ht="16.5" customHeight="1">
      <c r="A125" s="189"/>
      <c r="B125" s="192">
        <v>74</v>
      </c>
      <c r="C125" s="194" t="s">
        <v>96</v>
      </c>
      <c r="D125" s="169"/>
      <c r="E125" s="159">
        <v>1166277.25</v>
      </c>
      <c r="F125" s="160" t="s">
        <v>2</v>
      </c>
    </row>
    <row r="126" spans="1:6" s="2" customFormat="1" ht="16.5" customHeight="1">
      <c r="A126" s="195" t="s">
        <v>98</v>
      </c>
      <c r="B126" s="196"/>
      <c r="C126" s="228">
        <v>853210</v>
      </c>
      <c r="D126" s="169"/>
      <c r="E126" s="159"/>
      <c r="F126" s="171"/>
    </row>
    <row r="127" spans="1:6" s="2" customFormat="1" ht="16.5" customHeight="1">
      <c r="A127" s="189"/>
      <c r="B127" s="190">
        <v>75</v>
      </c>
      <c r="C127" s="191" t="s">
        <v>18</v>
      </c>
      <c r="D127" s="169"/>
      <c r="E127" s="159">
        <v>25142.43</v>
      </c>
      <c r="F127" s="160" t="s">
        <v>2</v>
      </c>
    </row>
    <row r="128" spans="1:6" s="2" customFormat="1" ht="16.5" customHeight="1">
      <c r="A128" s="189"/>
      <c r="B128" s="190">
        <v>76</v>
      </c>
      <c r="C128" s="191" t="s">
        <v>81</v>
      </c>
      <c r="D128" s="158"/>
      <c r="E128" s="159">
        <v>0</v>
      </c>
      <c r="F128" s="160" t="s">
        <v>2</v>
      </c>
    </row>
    <row r="129" spans="1:6" s="2" customFormat="1" ht="16.5" customHeight="1">
      <c r="A129" s="189"/>
      <c r="B129" s="190">
        <v>77</v>
      </c>
      <c r="C129" s="191" t="s">
        <v>19</v>
      </c>
      <c r="D129" s="158"/>
      <c r="E129" s="159">
        <v>56056.74</v>
      </c>
      <c r="F129" s="160" t="s">
        <v>2</v>
      </c>
    </row>
    <row r="130" spans="1:6" s="2" customFormat="1" ht="16.5" customHeight="1">
      <c r="A130" s="189"/>
      <c r="B130" s="197">
        <v>78</v>
      </c>
      <c r="C130" s="198" t="s">
        <v>102</v>
      </c>
      <c r="D130" s="199"/>
      <c r="E130" s="159">
        <v>6700</v>
      </c>
      <c r="F130" s="160" t="s">
        <v>2</v>
      </c>
    </row>
    <row r="131" spans="1:6" s="2" customFormat="1" ht="17.25" customHeight="1">
      <c r="A131" s="200" t="s">
        <v>82</v>
      </c>
      <c r="B131" s="200"/>
      <c r="C131" s="201"/>
      <c r="D131" s="199"/>
      <c r="E131" s="184">
        <f>SUM(E121:E130)</f>
        <v>7297883.02</v>
      </c>
      <c r="F131" s="202" t="s">
        <v>2</v>
      </c>
    </row>
    <row r="134" spans="1:6" s="2" customFormat="1" ht="17.25" customHeight="1">
      <c r="A134" s="203" t="s">
        <v>60</v>
      </c>
      <c r="B134" s="39"/>
      <c r="C134" s="229">
        <f>E131-E119</f>
        <v>998518.669999999</v>
      </c>
      <c r="D134" s="204" t="s">
        <v>2</v>
      </c>
      <c r="E134" s="16"/>
      <c r="F134" s="17"/>
    </row>
    <row r="135" spans="1:6" s="2" customFormat="1" ht="16.5" customHeight="1">
      <c r="A135" s="205" t="s">
        <v>23</v>
      </c>
      <c r="B135" s="39"/>
      <c r="C135" s="230">
        <v>187685.06</v>
      </c>
      <c r="D135" s="206" t="s">
        <v>2</v>
      </c>
      <c r="E135" s="16"/>
      <c r="F135" s="17"/>
    </row>
    <row r="136" spans="1:6" s="2" customFormat="1" ht="16.5" customHeight="1">
      <c r="A136" s="203" t="s">
        <v>62</v>
      </c>
      <c r="B136" s="39"/>
      <c r="C136" s="229">
        <f>C134-C135</f>
        <v>810833.6099999989</v>
      </c>
      <c r="D136" s="204" t="s">
        <v>2</v>
      </c>
      <c r="E136" s="16"/>
      <c r="F136" s="17"/>
    </row>
    <row r="137" spans="1:6" s="2" customFormat="1" ht="16.5" customHeight="1">
      <c r="A137" s="205" t="s">
        <v>83</v>
      </c>
      <c r="B137" s="39"/>
      <c r="C137" s="230">
        <v>2821393.34</v>
      </c>
      <c r="D137" s="207" t="s">
        <v>2</v>
      </c>
      <c r="E137" s="16"/>
      <c r="F137" s="17"/>
    </row>
    <row r="138" spans="1:6" s="2" customFormat="1" ht="16.5" customHeight="1">
      <c r="A138" s="208" t="s">
        <v>109</v>
      </c>
      <c r="B138" s="209"/>
      <c r="C138" s="230">
        <v>1099518.89</v>
      </c>
      <c r="D138" s="207" t="s">
        <v>2</v>
      </c>
      <c r="E138" s="16"/>
      <c r="F138" s="17"/>
    </row>
    <row r="139" spans="1:6" s="2" customFormat="1" ht="16.5" customHeight="1">
      <c r="A139" s="208" t="s">
        <v>84</v>
      </c>
      <c r="B139" s="209"/>
      <c r="C139" s="210">
        <f>C138-C137</f>
        <v>-1721874.45</v>
      </c>
      <c r="D139" s="207" t="s">
        <v>2</v>
      </c>
      <c r="E139" s="16"/>
      <c r="F139" s="17"/>
    </row>
    <row r="140" spans="1:6" s="2" customFormat="1" ht="16.5" customHeight="1">
      <c r="A140" s="205" t="s">
        <v>28</v>
      </c>
      <c r="B140" s="39"/>
      <c r="C140" s="231">
        <v>0</v>
      </c>
      <c r="D140" s="207" t="s">
        <v>2</v>
      </c>
      <c r="E140" s="16"/>
      <c r="F140" s="17"/>
    </row>
    <row r="141" spans="1:6" s="2" customFormat="1" ht="16.5" customHeight="1">
      <c r="A141" s="205" t="s">
        <v>85</v>
      </c>
      <c r="B141" s="39"/>
      <c r="C141" s="211">
        <v>-723355.78</v>
      </c>
      <c r="D141" s="206" t="s">
        <v>2</v>
      </c>
      <c r="E141" s="16"/>
      <c r="F141" s="17"/>
    </row>
    <row r="142" spans="1:6" s="2" customFormat="1" ht="17.25" customHeight="1">
      <c r="A142" s="212" t="s">
        <v>86</v>
      </c>
      <c r="B142" s="213"/>
      <c r="C142" s="229">
        <v>3171537.99</v>
      </c>
      <c r="D142" s="204" t="s">
        <v>2</v>
      </c>
      <c r="E142" s="16"/>
      <c r="F142" s="17"/>
    </row>
  </sheetData>
  <sheetProtection/>
  <mergeCells count="38">
    <mergeCell ref="A142:B142"/>
    <mergeCell ref="A126:B126"/>
    <mergeCell ref="A119:B119"/>
    <mergeCell ref="A131:B131"/>
    <mergeCell ref="A120:F120"/>
    <mergeCell ref="A107:F107"/>
    <mergeCell ref="A25:B25"/>
    <mergeCell ref="A26:B26"/>
    <mergeCell ref="A138:B138"/>
    <mergeCell ref="A139:B139"/>
    <mergeCell ref="A53:B53"/>
    <mergeCell ref="A100:B100"/>
    <mergeCell ref="A27:B27"/>
    <mergeCell ref="B88:C88"/>
    <mergeCell ref="A89:F89"/>
    <mergeCell ref="A28:B28"/>
    <mergeCell ref="A29:B29"/>
    <mergeCell ref="A54:B54"/>
    <mergeCell ref="A57:B57"/>
    <mergeCell ref="A77:B77"/>
    <mergeCell ref="A80:B80"/>
    <mergeCell ref="A103:B103"/>
    <mergeCell ref="B41:D41"/>
    <mergeCell ref="B47:C47"/>
    <mergeCell ref="B61:C61"/>
    <mergeCell ref="B65:C65"/>
    <mergeCell ref="B66:C66"/>
    <mergeCell ref="A84:F84"/>
    <mergeCell ref="B3:D3"/>
    <mergeCell ref="B11:C11"/>
    <mergeCell ref="B12:D12"/>
    <mergeCell ref="B19:C19"/>
    <mergeCell ref="B33:D33"/>
    <mergeCell ref="B40:C40"/>
    <mergeCell ref="A21:B21"/>
    <mergeCell ref="A22:B22"/>
    <mergeCell ref="A23:B23"/>
    <mergeCell ref="A24:B24"/>
  </mergeCells>
  <printOptions/>
  <pageMargins left="0.25" right="0.25" top="0.75" bottom="0.75" header="0.3" footer="0.3"/>
  <pageSetup fitToHeight="0" fitToWidth="1" horizontalDpi="600" verticalDpi="600" orientation="portrait" paperSize="9" scale="98" r:id="rId1"/>
  <rowBreaks count="1" manualBreakCount="1">
    <brk id="103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Placroix</dc:creator>
  <cp:keywords/>
  <dc:description/>
  <cp:lastModifiedBy>Patricia LACROIX</cp:lastModifiedBy>
  <cp:lastPrinted>2023-04-17T13:38:11Z</cp:lastPrinted>
  <dcterms:created xsi:type="dcterms:W3CDTF">2022-02-28T10:08:18Z</dcterms:created>
  <dcterms:modified xsi:type="dcterms:W3CDTF">2024-03-13T10:28:43Z</dcterms:modified>
  <cp:category/>
  <cp:version/>
  <cp:contentType/>
  <cp:contentStatus/>
</cp:coreProperties>
</file>